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tabRatio="742" firstSheet="6" activeTab="15"/>
  </bookViews>
  <sheets>
    <sheet name="свод" sheetId="19" r:id="rId1"/>
    <sheet name="АСАВДЫ" sheetId="1" r:id="rId2"/>
    <sheet name="БАЙГУЗИНО" sheetId="2" r:id="rId3"/>
    <sheet name="ВОЯДЫ" sheetId="3" r:id="rId4"/>
    <sheet name="Ижболд" sheetId="4" r:id="rId5"/>
    <sheet name="истяк" sheetId="5" r:id="rId6"/>
    <sheet name="иткинеево" sheetId="6" r:id="rId7"/>
    <sheet name="Карман" sheetId="7" r:id="rId8"/>
    <sheet name="ККаин" sheetId="8" r:id="rId9"/>
    <sheet name="максим" sheetId="9" r:id="rId10"/>
    <sheet name="Месягут" sheetId="10" r:id="rId11"/>
    <sheet name="НАртаул" sheetId="11" r:id="rId12"/>
    <sheet name="орловка" sheetId="12" r:id="rId13"/>
    <sheet name="Первомай" sheetId="13" r:id="rId14"/>
    <sheet name="Сандугач" sheetId="14" r:id="rId15"/>
    <sheet name="СтКудаш" sheetId="15" r:id="rId16"/>
    <sheet name="СтВаряш" sheetId="16" r:id="rId17"/>
    <sheet name="Шудек" sheetId="17" r:id="rId18"/>
    <sheet name="Ямады" sheetId="18" r:id="rId19"/>
  </sheets>
  <calcPr calcId="125725"/>
</workbook>
</file>

<file path=xl/calcChain.xml><?xml version="1.0" encoding="utf-8"?>
<calcChain xmlns="http://schemas.openxmlformats.org/spreadsheetml/2006/main">
  <c r="B15" i="4"/>
  <c r="D23" i="19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4"/>
  <c r="D13" s="1"/>
  <c r="C14"/>
  <c r="C13" s="1"/>
  <c r="B14"/>
  <c r="B13" s="1"/>
  <c r="D12"/>
  <c r="C12"/>
  <c r="B12"/>
  <c r="D11"/>
  <c r="C11"/>
  <c r="B11"/>
  <c r="D10"/>
  <c r="C10"/>
  <c r="B10"/>
  <c r="D9"/>
  <c r="C9"/>
  <c r="B9"/>
  <c r="D8"/>
  <c r="C8"/>
  <c r="C7" s="1"/>
  <c r="B8"/>
  <c r="B7" s="1"/>
  <c r="D7"/>
  <c r="D24" i="18"/>
  <c r="C24"/>
  <c r="B24"/>
  <c r="D15"/>
  <c r="C15"/>
  <c r="B15"/>
  <c r="D13"/>
  <c r="C13"/>
  <c r="B13"/>
  <c r="D7"/>
  <c r="D6" s="1"/>
  <c r="C7"/>
  <c r="C6" s="1"/>
  <c r="B7"/>
  <c r="B6"/>
  <c r="D24" i="17"/>
  <c r="C24"/>
  <c r="B24"/>
  <c r="D15"/>
  <c r="C15"/>
  <c r="B15"/>
  <c r="D13"/>
  <c r="C13"/>
  <c r="B13"/>
  <c r="D7"/>
  <c r="D6" s="1"/>
  <c r="C7"/>
  <c r="B7"/>
  <c r="B6" s="1"/>
  <c r="C6"/>
  <c r="D24" i="16"/>
  <c r="C24"/>
  <c r="B24"/>
  <c r="D15"/>
  <c r="C15"/>
  <c r="B15"/>
  <c r="D13"/>
  <c r="C13"/>
  <c r="B13"/>
  <c r="D7"/>
  <c r="D6" s="1"/>
  <c r="C7"/>
  <c r="B7"/>
  <c r="B6" s="1"/>
  <c r="C6"/>
  <c r="D24" i="15"/>
  <c r="C24"/>
  <c r="B24"/>
  <c r="D15"/>
  <c r="C15"/>
  <c r="B15"/>
  <c r="D13"/>
  <c r="C13"/>
  <c r="B13"/>
  <c r="D7"/>
  <c r="D6" s="1"/>
  <c r="C7"/>
  <c r="B7"/>
  <c r="B6" s="1"/>
  <c r="C6"/>
  <c r="D24" i="14"/>
  <c r="C24"/>
  <c r="B24"/>
  <c r="D15"/>
  <c r="C15"/>
  <c r="B15"/>
  <c r="D13"/>
  <c r="C13"/>
  <c r="B13"/>
  <c r="D7"/>
  <c r="D6" s="1"/>
  <c r="C7"/>
  <c r="B7"/>
  <c r="B6" s="1"/>
  <c r="C6"/>
  <c r="D24" i="13"/>
  <c r="C24"/>
  <c r="B24"/>
  <c r="D15"/>
  <c r="C15"/>
  <c r="B15"/>
  <c r="D13"/>
  <c r="C13"/>
  <c r="B13"/>
  <c r="D7"/>
  <c r="D6" s="1"/>
  <c r="C7"/>
  <c r="B7"/>
  <c r="B6" s="1"/>
  <c r="C6"/>
  <c r="D24" i="12"/>
  <c r="C24"/>
  <c r="B24"/>
  <c r="D15"/>
  <c r="C15"/>
  <c r="B15"/>
  <c r="D13"/>
  <c r="C13"/>
  <c r="B13"/>
  <c r="D7"/>
  <c r="D6" s="1"/>
  <c r="C7"/>
  <c r="C6" s="1"/>
  <c r="B7"/>
  <c r="B6" s="1"/>
  <c r="D24" i="11"/>
  <c r="C24"/>
  <c r="B24"/>
  <c r="D15"/>
  <c r="C15"/>
  <c r="B15"/>
  <c r="D13"/>
  <c r="C13"/>
  <c r="B13"/>
  <c r="D7"/>
  <c r="D6" s="1"/>
  <c r="C7"/>
  <c r="B7"/>
  <c r="B6" s="1"/>
  <c r="C6"/>
  <c r="D24" i="10"/>
  <c r="C24"/>
  <c r="B24"/>
  <c r="D15"/>
  <c r="C15"/>
  <c r="B15"/>
  <c r="D13"/>
  <c r="C13"/>
  <c r="B13"/>
  <c r="D7"/>
  <c r="D6" s="1"/>
  <c r="C7"/>
  <c r="B7"/>
  <c r="B6" s="1"/>
  <c r="C6"/>
  <c r="D24" i="9"/>
  <c r="C24"/>
  <c r="B24"/>
  <c r="D15"/>
  <c r="C15"/>
  <c r="B15"/>
  <c r="D13"/>
  <c r="C13"/>
  <c r="B13"/>
  <c r="D7"/>
  <c r="D6" s="1"/>
  <c r="C7"/>
  <c r="B7"/>
  <c r="B6" s="1"/>
  <c r="C6"/>
  <c r="D24" i="8"/>
  <c r="C24"/>
  <c r="B24"/>
  <c r="D15"/>
  <c r="C15"/>
  <c r="B15"/>
  <c r="D13"/>
  <c r="C13"/>
  <c r="B13"/>
  <c r="D7"/>
  <c r="D6" s="1"/>
  <c r="C7"/>
  <c r="B7"/>
  <c r="B6" s="1"/>
  <c r="C6"/>
  <c r="D24" i="7"/>
  <c r="C24"/>
  <c r="B24"/>
  <c r="D15"/>
  <c r="C15"/>
  <c r="B15"/>
  <c r="D13"/>
  <c r="C13"/>
  <c r="B13"/>
  <c r="D7"/>
  <c r="D6" s="1"/>
  <c r="C7"/>
  <c r="B7"/>
  <c r="B6" s="1"/>
  <c r="C6"/>
  <c r="D24" i="6"/>
  <c r="C24"/>
  <c r="B24"/>
  <c r="D15"/>
  <c r="C15"/>
  <c r="B15"/>
  <c r="D13"/>
  <c r="C13"/>
  <c r="B13"/>
  <c r="D7"/>
  <c r="D6" s="1"/>
  <c r="C7"/>
  <c r="B7"/>
  <c r="B6" s="1"/>
  <c r="C6"/>
  <c r="D24" i="5"/>
  <c r="C24"/>
  <c r="B24"/>
  <c r="D15"/>
  <c r="C15"/>
  <c r="B15"/>
  <c r="D13"/>
  <c r="C13"/>
  <c r="B13"/>
  <c r="D7"/>
  <c r="D6" s="1"/>
  <c r="C7"/>
  <c r="B7"/>
  <c r="B6" s="1"/>
  <c r="C6"/>
  <c r="D24" i="4"/>
  <c r="C24"/>
  <c r="B24"/>
  <c r="D15"/>
  <c r="C15"/>
  <c r="D13"/>
  <c r="C13"/>
  <c r="B13"/>
  <c r="D7"/>
  <c r="D6" s="1"/>
  <c r="D5" s="1"/>
  <c r="C7"/>
  <c r="B7"/>
  <c r="B6" s="1"/>
  <c r="C6"/>
  <c r="D24" i="3"/>
  <c r="C24"/>
  <c r="B24"/>
  <c r="D15"/>
  <c r="C15"/>
  <c r="B15"/>
  <c r="D13"/>
  <c r="C13"/>
  <c r="B13"/>
  <c r="D7"/>
  <c r="D6" s="1"/>
  <c r="C7"/>
  <c r="C6" s="1"/>
  <c r="B7"/>
  <c r="B6" s="1"/>
  <c r="D24" i="2"/>
  <c r="C24"/>
  <c r="B24"/>
  <c r="D15"/>
  <c r="C15"/>
  <c r="B15"/>
  <c r="D13"/>
  <c r="C13"/>
  <c r="B13"/>
  <c r="D7"/>
  <c r="D6" s="1"/>
  <c r="C7"/>
  <c r="C6" s="1"/>
  <c r="B7"/>
  <c r="B6" s="1"/>
  <c r="D24" i="1"/>
  <c r="C24"/>
  <c r="D15"/>
  <c r="C15"/>
  <c r="D13"/>
  <c r="C13"/>
  <c r="D7"/>
  <c r="C7"/>
  <c r="D6"/>
  <c r="C6"/>
  <c r="B24"/>
  <c r="B15"/>
  <c r="B13"/>
  <c r="B7"/>
  <c r="B6" s="1"/>
  <c r="B5" s="1"/>
  <c r="D25" i="4" l="1"/>
  <c r="B5" i="3"/>
  <c r="B25" s="1"/>
  <c r="C5" i="1"/>
  <c r="C25" s="1"/>
  <c r="C5" i="7"/>
  <c r="B5" i="15"/>
  <c r="B25" s="1"/>
  <c r="C5" i="14"/>
  <c r="D5" i="13"/>
  <c r="D25" s="1"/>
  <c r="B5"/>
  <c r="B25" s="1"/>
  <c r="C5" i="12"/>
  <c r="C5" i="11"/>
  <c r="C5" i="5"/>
  <c r="C5" i="2"/>
  <c r="C25" s="1"/>
  <c r="C24" i="19"/>
  <c r="B5" i="18"/>
  <c r="B25" s="1"/>
  <c r="B5" i="14"/>
  <c r="B25" s="1"/>
  <c r="B5" i="12"/>
  <c r="B25" s="1"/>
  <c r="C5" i="10"/>
  <c r="C26" s="1"/>
  <c r="B5" i="9"/>
  <c r="B25" s="1"/>
  <c r="D5"/>
  <c r="D26" s="1"/>
  <c r="B5" i="8"/>
  <c r="B26" s="1"/>
  <c r="D5"/>
  <c r="D25" s="1"/>
  <c r="D5" i="7"/>
  <c r="D25" s="1"/>
  <c r="D5" i="6"/>
  <c r="D25" s="1"/>
  <c r="D6" i="19"/>
  <c r="D5" s="1"/>
  <c r="D5" i="1"/>
  <c r="D25" s="1"/>
  <c r="B6" i="19"/>
  <c r="B5" s="1"/>
  <c r="B25" i="1"/>
  <c r="D15" i="19"/>
  <c r="B15"/>
  <c r="B24"/>
  <c r="D24"/>
  <c r="C15"/>
  <c r="C6"/>
  <c r="C5" s="1"/>
  <c r="D5" i="17"/>
  <c r="D25" s="1"/>
  <c r="C5"/>
  <c r="C25" s="1"/>
  <c r="B5"/>
  <c r="B25" s="1"/>
  <c r="D5" i="18"/>
  <c r="D26" s="1"/>
  <c r="C5"/>
  <c r="C25" s="1"/>
  <c r="D5" i="5"/>
  <c r="D25" s="1"/>
  <c r="B5"/>
  <c r="B25" s="1"/>
  <c r="C5" i="8"/>
  <c r="C25" s="1"/>
  <c r="D5" i="11"/>
  <c r="D25" s="1"/>
  <c r="B5"/>
  <c r="B25" s="1"/>
  <c r="C5" i="4"/>
  <c r="B5"/>
  <c r="B25" s="1"/>
  <c r="D5" i="16"/>
  <c r="D25" s="1"/>
  <c r="C5"/>
  <c r="C26" s="1"/>
  <c r="B5"/>
  <c r="B25" s="1"/>
  <c r="D5" i="15"/>
  <c r="D25" s="1"/>
  <c r="C5"/>
  <c r="C25" s="1"/>
  <c r="C5" i="13"/>
  <c r="C26" s="1"/>
  <c r="C5" i="6"/>
  <c r="C26" s="1"/>
  <c r="B5"/>
  <c r="B25" s="1"/>
  <c r="D5" i="12"/>
  <c r="D25" s="1"/>
  <c r="B5" i="2"/>
  <c r="B25" s="1"/>
  <c r="D5"/>
  <c r="D25" s="1"/>
  <c r="D5" i="10"/>
  <c r="D25" s="1"/>
  <c r="B5"/>
  <c r="B25" s="1"/>
  <c r="C5" i="9"/>
  <c r="C25" s="1"/>
  <c r="B5" i="7"/>
  <c r="B25" s="1"/>
  <c r="D5" i="14"/>
  <c r="D25" s="1"/>
  <c r="D25" i="18"/>
  <c r="C26"/>
  <c r="D26" i="17"/>
  <c r="C25" i="16"/>
  <c r="C26" i="15"/>
  <c r="C26" i="14"/>
  <c r="C25"/>
  <c r="B26"/>
  <c r="B26" i="13"/>
  <c r="C26" i="12"/>
  <c r="C25"/>
  <c r="C26" i="11"/>
  <c r="C25"/>
  <c r="B26" i="9"/>
  <c r="C26" i="7"/>
  <c r="C25"/>
  <c r="D26"/>
  <c r="B26" i="6"/>
  <c r="D26"/>
  <c r="C25" i="5"/>
  <c r="C26"/>
  <c r="B26"/>
  <c r="D26"/>
  <c r="C26" i="4"/>
  <c r="C25"/>
  <c r="D26"/>
  <c r="D26" i="1"/>
  <c r="D5" i="3"/>
  <c r="D25" s="1"/>
  <c r="C5"/>
  <c r="C25" s="1"/>
  <c r="C26" l="1"/>
  <c r="B26" i="18"/>
  <c r="C26" i="17"/>
  <c r="B26" i="15"/>
  <c r="D26"/>
  <c r="C25" i="13"/>
  <c r="D26"/>
  <c r="B26" i="12"/>
  <c r="D26" i="11"/>
  <c r="C25" i="10"/>
  <c r="D25" i="9"/>
  <c r="C26"/>
  <c r="B26" i="4"/>
  <c r="C26" i="2"/>
  <c r="C26" i="1"/>
  <c r="B26" i="11"/>
  <c r="D26" i="10"/>
  <c r="C26" i="8"/>
  <c r="B25"/>
  <c r="D26" i="12"/>
  <c r="D26" i="19"/>
  <c r="B26" i="17"/>
  <c r="D26" i="16"/>
  <c r="B26"/>
  <c r="B26" i="10"/>
  <c r="D26" i="8"/>
  <c r="B26" i="7"/>
  <c r="C25" i="6"/>
  <c r="B26" i="2"/>
  <c r="D26"/>
  <c r="D25" i="19"/>
  <c r="B26" i="1"/>
  <c r="B25" i="19"/>
  <c r="B26"/>
  <c r="C25"/>
  <c r="C26"/>
  <c r="D26" i="14"/>
  <c r="D26" i="3"/>
  <c r="B26"/>
</calcChain>
</file>

<file path=xl/sharedStrings.xml><?xml version="1.0" encoding="utf-8"?>
<sst xmlns="http://schemas.openxmlformats.org/spreadsheetml/2006/main" count="623" uniqueCount="72">
  <si>
    <t>Прогноз основных характеристик бюджета сельского поселения</t>
  </si>
  <si>
    <t>Наименование доходов и расходов</t>
  </si>
  <si>
    <t>ДОХОДЫ</t>
  </si>
  <si>
    <t>НАЛОГОВЫЕ И НЕНАЛОГОВЫЕ ДОХОДЫ</t>
  </si>
  <si>
    <t>НАЛОГИ НА ПРИБЫЛЬ,ДОХОДЫ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</si>
  <si>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</si>
  <si>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</si>
  <si>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</si>
  <si>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</si>
  <si>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</si>
  <si>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</si>
  <si>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Росссийской Федерации</t>
  </si>
  <si>
    <t>ВСЕГО РАСХОДОВ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</si>
  <si>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</si>
  <si>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</si>
  <si>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</si>
  <si>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</si>
  <si>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</si>
  <si>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</si>
  <si>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МЕЖБЮДЖЕТНЫЕ ТРАНСФЕРТЫ ОБЩЕГО ХАРАКТЕРА БЮДЖЕТАМ СУБЪЕКТОВ РОССИЙСКОЙ ФЕДЕРАЦИИ И МУНИЦИПАЛЬНЫХ ОБРАЗОВАНИЙ</t>
  </si>
  <si>
    <t>УСЛОВНО-УТВЕРЖДЕННЫЕ РАСХОДЫ</t>
  </si>
  <si>
    <t>ПРОФИЦИТ(+)</t>
  </si>
  <si>
    <t>ДЕФИЦИТ(-)</t>
  </si>
  <si>
    <t>тыс.руб</t>
  </si>
  <si>
    <t xml:space="preserve">Глава сельского поселения </t>
  </si>
  <si>
    <t>Директор-главный бухгалтер МБУ ЦБ сельских поселений</t>
  </si>
  <si>
    <t>Р.М.Сафин</t>
  </si>
  <si>
    <t>Прогноз основных характеристик бюджета сельских поселений</t>
  </si>
  <si>
    <t>А.А.Хузин</t>
  </si>
  <si>
    <t>2020 год</t>
  </si>
  <si>
    <t>2020год</t>
  </si>
  <si>
    <t>Г.М.Талипова</t>
  </si>
  <si>
    <t>А.М.Гильмиев</t>
  </si>
  <si>
    <t>Р.Р.Шакуров</t>
  </si>
  <si>
    <t>И.Ф.Шайхутдинова</t>
  </si>
  <si>
    <t>М.Р.Яруллин</t>
  </si>
  <si>
    <t>И.Т.Садритдинова</t>
  </si>
  <si>
    <t>З.З.Ханов</t>
  </si>
  <si>
    <t>И.Ф.Султанов</t>
  </si>
  <si>
    <t>Т.Ш.Куснияров</t>
  </si>
  <si>
    <t>В.В.Зворыгин</t>
  </si>
  <si>
    <t>Асавдыбашский сельсовет муниципального района Янаульский район Республики Башкортостан на 2020-2022годы</t>
  </si>
  <si>
    <t>2021год</t>
  </si>
  <si>
    <t>2022год</t>
  </si>
  <si>
    <t>Байгузинский сельсовет муниципального района Янаульский район Республики Башкортостан на 2020-2022 годы</t>
  </si>
  <si>
    <t>2022 год</t>
  </si>
  <si>
    <t>Воядинский сельсовет муниципального района Янаульский район Республики Башкортостан на 2020-2022 годы</t>
  </si>
  <si>
    <t>2021 год</t>
  </si>
  <si>
    <t>Ижболдинский сельсовет муниципального района Янаульский район Республики Башкортостан на 2020-2022 годы</t>
  </si>
  <si>
    <t>Истякский сельсовет муниципального района Янаульский район Республики Башкортостан на 2020-2022 годы</t>
  </si>
  <si>
    <t>Иткинеевский сельсовет муниципального района Янаульский район Республики Башкортостан на 2020-2022 годы</t>
  </si>
  <si>
    <t>Кармановский сельсовет муниципального района Янаульский район Республики Башкортостан на 2020-2022 годы</t>
  </si>
  <si>
    <t>Кисак-Каинский сельсовет муниципального района Янаульский район Республики Башкортостан на 2020-2022 годы</t>
  </si>
  <si>
    <t>Максимовский сельсовет муниципального района Янаульский район Республики Башкортостан на 2020-2022 годы</t>
  </si>
  <si>
    <t>Месягутовский сельсовет муниципального района Янаульский район Республики Башкортостан на 2020-2022 годы</t>
  </si>
  <si>
    <t>Новоартаульский сельсовет муниципального района Янаульский район Республики Башкортостан на 2020-2022 годы</t>
  </si>
  <si>
    <t>Орловский сельсовет муниципального района Янаульский район Республики Башкортостан на 2020-2022 годы</t>
  </si>
  <si>
    <t>Первомайский сельсовет муниципального района Янаульский район Республики Башкортостан на 2020-2022 годы</t>
  </si>
  <si>
    <t>Сандугачевский сельсовет муниципального района Янаульский район Республики Башкортостан на 2020-2022 годы</t>
  </si>
  <si>
    <t>Староваряшский сельсовет муниципального района Янаульский район Республики Башкортостан на 2020-2022 годы</t>
  </si>
  <si>
    <t>Старокудашевский сельсовет муниципального района Янаульский район Республики Башкортостан на 2020-2022 годы</t>
  </si>
  <si>
    <t>Шудекский сельсовет муниципального района Янаульский район Республики Башкортостан на 2020-2022 годы</t>
  </si>
  <si>
    <t>Ямадинский сельсовет муниципального района Янаульский район Республики Башкортостан на 2020-2022 годы</t>
  </si>
  <si>
    <t>ДРУГИЕ ВОПРОСЫ В ОБЛАСТИ ОХРАНЫ ОКРУЖАЮЩЕЙ СРЕДЫ</t>
  </si>
  <si>
    <t>А.С.Рафиков</t>
  </si>
  <si>
    <t>Р.Р.Валиуллина</t>
  </si>
  <si>
    <t>Л.П.Шамшурина</t>
  </si>
  <si>
    <t xml:space="preserve"> муниципального района Янаульский район Республики Башкортостан на 2020-2022годы</t>
  </si>
  <si>
    <t>А.Д.Шакиров</t>
  </si>
  <si>
    <t>И.Х.Шакирьянов</t>
  </si>
  <si>
    <t>В.А.Гарипов</t>
  </si>
  <si>
    <t>Э.М.Минликузина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</si>
</sst>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2" xfId="0" applyFont="1" applyBorder="1"/>
    <xf numFmtId="0" fontId="0" fillId="0" borderId="0" xfId="0" applyBorder="1"/>
    <xf numFmtId="0" fontId="0" fillId="0" borderId="3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0" xfId="0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164" fontId="0" fillId="0" borderId="0" xfId="0" applyNumberFormat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F9" sqref="F9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27</v>
      </c>
      <c r="B1" s="16"/>
      <c r="C1" s="16"/>
      <c r="D1" s="16"/>
    </row>
    <row r="2" spans="1:4">
      <c r="A2" t="s">
        <v>67</v>
      </c>
    </row>
    <row r="4" spans="1:4">
      <c r="A4" s="1" t="s">
        <v>1</v>
      </c>
      <c r="B4" s="2" t="s">
        <v>30</v>
      </c>
      <c r="C4" s="2" t="s">
        <v>42</v>
      </c>
      <c r="D4" s="2" t="s">
        <v>45</v>
      </c>
    </row>
    <row r="5" spans="1:4" ht="15.6">
      <c r="A5" s="6" t="s">
        <v>2</v>
      </c>
      <c r="B5" s="1">
        <f>B6+B13</f>
        <v>93759.5</v>
      </c>
      <c r="C5" s="1">
        <f t="shared" ref="C5:D5" si="0">C6+C13</f>
        <v>89242.39999999998</v>
      </c>
      <c r="D5" s="1">
        <f t="shared" si="0"/>
        <v>92512.900000000023</v>
      </c>
    </row>
    <row r="6" spans="1:4" ht="15.6">
      <c r="A6" s="4" t="s">
        <v>3</v>
      </c>
      <c r="B6" s="10">
        <f>B7+B9+B10+B11+B12</f>
        <v>9473</v>
      </c>
      <c r="C6" s="10">
        <f t="shared" ref="C6:D6" si="1">C7+C9+C10+C11+C12</f>
        <v>9519</v>
      </c>
      <c r="D6" s="10">
        <f t="shared" si="1"/>
        <v>9598</v>
      </c>
    </row>
    <row r="7" spans="1:4" ht="15.6">
      <c r="A7" s="4" t="s">
        <v>4</v>
      </c>
      <c r="B7" s="10">
        <f>B8</f>
        <v>1046</v>
      </c>
      <c r="C7" s="10">
        <f t="shared" ref="C7:D7" si="2">C8</f>
        <v>1046</v>
      </c>
      <c r="D7" s="10">
        <f t="shared" si="2"/>
        <v>1046</v>
      </c>
    </row>
    <row r="8" spans="1:4">
      <c r="A8" s="1" t="s">
        <v>5</v>
      </c>
      <c r="B8" s="10">
        <f>АСАВДЫ!B8+БАЙГУЗИНО!B8+ВОЯДЫ!B8+Ижболд!B8+истяк!B8+иткинеево!B8+Карман!B8+ККаин!B8+максим!B8+Месягут!B8+НАртаул!B8+орловка!B8+Первомай!B8+Сандугач!B8+СтКудаш!B8+СтВаряш!B8+Шудек!B8+Ямады!B8</f>
        <v>1046</v>
      </c>
      <c r="C8" s="10">
        <f>АСАВДЫ!C8+БАЙГУЗИНО!C8+ВОЯДЫ!C8+Ижболд!C8+истяк!C8+иткинеево!C8+Карман!C8+ККаин!C8+максим!C8+Месягут!C8+НАртаул!C8+орловка!C8+Первомай!C8+Сандугач!C8+СтКудаш!C8+СтВаряш!C8+Шудек!C8+Ямады!C8</f>
        <v>1046</v>
      </c>
      <c r="D8" s="10">
        <f>АСАВДЫ!D8+БАЙГУЗИНО!D8+ВОЯДЫ!D8+Ижболд!D8+истяк!D8+иткинеево!D8+Карман!D8+ККаин!D8+максим!D8+Месягут!D8+НАртаул!D8+орловка!D8+Первомай!D8+Сандугач!D8+СтКудаш!D8+СтВаряш!D8+Шудек!D8+Ямады!D8</f>
        <v>1046</v>
      </c>
    </row>
    <row r="9" spans="1:4" ht="15.6">
      <c r="A9" s="4" t="s">
        <v>6</v>
      </c>
      <c r="B9" s="10">
        <f>АСАВДЫ!B9+БАЙГУЗИНО!B9+ВОЯДЫ!B9+Ижболд!B9+истяк!B9+иткинеево!B9+Карман!B9+ККаин!B9+максим!B9+Месягут!B9+НАртаул!B9+орловка!B9+Первомай!B9+Сандугач!B9+СтКудаш!B9+СтВаряш!B9+Шудек!B9+Ямады!B9</f>
        <v>422</v>
      </c>
      <c r="C9" s="10">
        <f>АСАВДЫ!C9+БАЙГУЗИНО!C9+ВОЯДЫ!C9+Ижболд!C9+истяк!C9+иткинеево!C9+Карман!C9+ККаин!C9+максим!C9+Месягут!C9+НАртаул!C9+орловка!C9+Первомай!C9+Сандугач!C9+СтКудаш!C9+СтВаряш!C9+Шудек!C9+Ямады!C9</f>
        <v>422</v>
      </c>
      <c r="D9" s="10">
        <f>АСАВДЫ!D9+БАЙГУЗИНО!D9+ВОЯДЫ!D9+Ижболд!D9+истяк!D9+иткинеево!D9+Карман!D9+ККаин!D9+максим!D9+Месягут!D9+НАртаул!D9+орловка!D9+Первомай!D9+Сандугач!D9+СтКудаш!D9+СтВаряш!D9+Шудек!D9+Ямады!D9</f>
        <v>422</v>
      </c>
    </row>
    <row r="10" spans="1:4" ht="15.6">
      <c r="A10" s="4" t="s">
        <v>7</v>
      </c>
      <c r="B10" s="10">
        <f>АСАВДЫ!B10+БАЙГУЗИНО!B10+ВОЯДЫ!B10+Ижболд!B10+истяк!B10+иткинеево!B10+Карман!B10+ККаин!B10+максим!B10+Месягут!B10+НАртаул!B10+орловка!B10+Первомай!B10+Сандугач!B10+СтКудаш!B10+СтВаряш!B10+Шудек!B10+Ямады!B10</f>
        <v>7425</v>
      </c>
      <c r="C10" s="10">
        <f>АСАВДЫ!C10+БАЙГУЗИНО!C10+ВОЯДЫ!C10+Ижболд!C10+истяк!C10+иткинеево!C10+Карман!C10+ККаин!C10+максим!C10+Месягут!C10+НАртаул!C10+орловка!C10+Первомай!C10+Сандугач!C10+СтКудаш!C10+СтВаряш!C10+Шудек!C10+Ямады!C10</f>
        <v>7460</v>
      </c>
      <c r="D10" s="10">
        <f>АСАВДЫ!D10+БАЙГУЗИНО!D10+ВОЯДЫ!D10+Ижболд!D10+истяк!D10+иткинеево!D10+Карман!D10+ККаин!D10+максим!D10+Месягут!D10+НАртаул!D10+орловка!D10+Первомай!D10+Сандугач!D10+СтКудаш!D10+СтВаряш!D10+Шудек!D10+Ямады!D10</f>
        <v>7528</v>
      </c>
    </row>
    <row r="11" spans="1:4" ht="15.6">
      <c r="A11" s="4" t="s">
        <v>8</v>
      </c>
      <c r="B11" s="10">
        <f>АСАВДЫ!B11+БАЙГУЗИНО!B11+ВОЯДЫ!B11+Ижболд!B11+истяк!B11+иткинеево!B11+Карман!B11+ККаин!B11+максим!B11+Месягут!B11+НАртаул!B11+орловка!B11+Первомай!B11+Сандугач!B11+СтКудаш!B11+СтВаряш!B11+Шудек!B11+Ямады!B11</f>
        <v>20</v>
      </c>
      <c r="C11" s="10">
        <f>АСАВДЫ!C11+БАЙГУЗИНО!C11+ВОЯДЫ!C11+Ижболд!C11+истяк!C11+иткинеево!C11+Карман!C11+ККаин!C11+максим!C11+Месягут!C11+НАртаул!C11+орловка!C11+Первомай!C11+Сандугач!C11+СтКудаш!C11+СтВаряш!C11+Шудек!C11+Ямады!C11</f>
        <v>20</v>
      </c>
      <c r="D11" s="10">
        <f>АСАВДЫ!D11+БАЙГУЗИНО!D11+ВОЯДЫ!D11+Ижболд!D11+истяк!D11+иткинеево!D11+Карман!D11+ККаин!D11+максим!D11+Месягут!D11+НАртаул!D11+орловка!D11+Первомай!D11+Сандугач!D11+СтКудаш!D11+СтВаряш!D11+Шудек!D11+Ямады!D11</f>
        <v>20</v>
      </c>
    </row>
    <row r="12" spans="1:4" ht="62.4">
      <c r="A12" s="5" t="s">
        <v>9</v>
      </c>
      <c r="B12" s="10">
        <f>АСАВДЫ!B12+БАЙГУЗИНО!B12+ВОЯДЫ!B12+Ижболд!B12+истяк!B12+иткинеево!B12+Карман!B12+ККаин!B12+максим!B12+Месягут!B12+НАртаул!B12+орловка!B12+Первомай!B12+Сандугач!B12+СтКудаш!B12+СтВаряш!B12+Шудек!B12+Ямады!B12</f>
        <v>560</v>
      </c>
      <c r="C12" s="10">
        <f>АСАВДЫ!C12+БАЙГУЗИНО!C12+ВОЯДЫ!C12+Ижболд!C12+истяк!C12+иткинеево!C12+Карман!C12+ККаин!C12+максим!C12+Месягут!C12+НАртаул!C12+орловка!C12+Первомай!C12+Сандугач!C12+СтКудаш!C12+СтВаряш!C12+Шудек!C12+Ямады!C12</f>
        <v>571</v>
      </c>
      <c r="D12" s="10">
        <f>АСАВДЫ!D12+БАЙГУЗИНО!D12+ВОЯДЫ!D12+Ижболд!D12+истяк!D12+иткинеево!D12+Карман!D12+ККаин!D12+максим!D12+Месягут!D12+НАртаул!D12+орловка!D12+Первомай!D12+Сандугач!D12+СтКудаш!D12+СтВаряш!D12+Шудек!D12+Ямады!D12</f>
        <v>582</v>
      </c>
    </row>
    <row r="13" spans="1:4" ht="15.6">
      <c r="A13" s="4" t="s">
        <v>10</v>
      </c>
      <c r="B13" s="10">
        <f>B14</f>
        <v>84286.5</v>
      </c>
      <c r="C13" s="10">
        <f t="shared" ref="C13:D13" si="3">C14</f>
        <v>79723.39999999998</v>
      </c>
      <c r="D13" s="10">
        <f t="shared" si="3"/>
        <v>82914.900000000023</v>
      </c>
    </row>
    <row r="14" spans="1:4" ht="43.2">
      <c r="A14" s="3" t="s">
        <v>11</v>
      </c>
      <c r="B14" s="10">
        <f>АСАВДЫ!B14+БАЙГУЗИНО!B14+ВОЯДЫ!B14+Ижболд!B14+истяк!B14+иткинеево!B14+Карман!B14+ККаин!B14+максим!B14+Месягут!B14+НАртаул!B14+орловка!B14+Первомай!B14+Сандугач!B14+СтКудаш!B14+СтВаряш!B14+Шудек!B14+Ямады!B14</f>
        <v>84286.5</v>
      </c>
      <c r="C14" s="10">
        <f>АСАВДЫ!C14+БАЙГУЗИНО!C14+ВОЯДЫ!C14+Ижболд!C14+истяк!C14+иткинеево!C14+Карман!C14+ККаин!C14+максим!C14+Месягут!C14+НАртаул!C14+орловка!C14+Первомай!C14+Сандугач!C14+СтКудаш!C14+СтВаряш!C14+Шудек!C14+Ямады!C14</f>
        <v>79723.39999999998</v>
      </c>
      <c r="D14" s="10">
        <f>АСАВДЫ!D14+БАЙГУЗИНО!D14+ВОЯДЫ!D14+Ижболд!D14+истяк!D14+иткинеево!D14+Карман!D14+ККаин!D14+максим!D14+Месягут!D14+НАртаул!D14+орловка!D14+Первомай!D14+Сандугач!D14+СтКудаш!D14+СтВаряш!D14+Шудек!D14+Ямады!D14</f>
        <v>82914.900000000023</v>
      </c>
    </row>
    <row r="15" spans="1:4" ht="15.6">
      <c r="A15" s="6" t="s">
        <v>12</v>
      </c>
      <c r="B15" s="10">
        <f>B17+B18+B19+B20+B21+B22+B23</f>
        <v>93759.5</v>
      </c>
      <c r="C15" s="10">
        <f t="shared" ref="C15:D15" si="4">C17+C18+C19+C20+C21+C22+C23</f>
        <v>89242.4</v>
      </c>
      <c r="D15" s="10">
        <f t="shared" si="4"/>
        <v>92512.900000000009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f>АСАВДЫ!B17+БАЙГУЗИНО!B17+ВОЯДЫ!B17+Ижболд!B17+истяк!B17+иткинеево!B17+Карман!B17+ККаин!B17+максим!B17+Месягут!B17+НАртаул!B17+орловка!B17+Первомай!B17+Сандугач!B17+СтКудаш!B17+СтВаряш!B17+Шудек!B17+Ямады!B17</f>
        <v>45805.100000000006</v>
      </c>
      <c r="C17" s="10">
        <f>АСАВДЫ!C17+БАЙГУЗИНО!C17+ВОЯДЫ!C17+Ижболд!C17+истяк!C17+иткинеево!C17+Карман!C17+ККаин!C17+максим!C17+Месягут!C17+НАртаул!C17+орловка!C17+Первомай!C17+Сандугач!C17+СтКудаш!C17+СтВаряш!C17+Шудек!C17+Ямады!C17</f>
        <v>46612.3</v>
      </c>
      <c r="D17" s="10">
        <f>АСАВДЫ!D17+БАЙГУЗИНО!D17+ВОЯДЫ!D17+Ижболд!D17+истяк!D17+иткинеево!D17+Карман!D17+ККаин!D17+максим!D17+Месягут!D17+НАртаул!D17+орловка!D17+Первомай!D17+Сандугач!D17+СтКудаш!D17+СтВаряш!D17+Шудек!D17+Ямады!D17</f>
        <v>47704.80000000001</v>
      </c>
    </row>
    <row r="18" spans="1:4" ht="15.6">
      <c r="A18" s="4" t="s">
        <v>15</v>
      </c>
      <c r="B18" s="10">
        <f>АСАВДЫ!B18+БАЙГУЗИНО!B18+ВОЯДЫ!B18+Ижболд!B18+истяк!B18+иткинеево!B18+Карман!B18+ККаин!B18+максим!B18+Месягут!B18+НАртаул!B18+орловка!B18+Первомай!B18+Сандугач!B18+СтКудаш!B18+СтВаряш!B18+Шудек!B18+Ямады!B18</f>
        <v>1653.6999999999998</v>
      </c>
      <c r="C18" s="10">
        <f>АСАВДЫ!C18+БАЙГУЗИНО!C18+ВОЯДЫ!C18+Ижболд!C18+истяк!C18+иткинеево!C18+Карман!C18+ККаин!C18+максим!C18+Месягут!C18+НАртаул!C18+орловка!C18+Первомай!C18+Сандугач!C18+СтКудаш!C18+СтВаряш!C18+Шудек!C18+Ямады!C18</f>
        <v>1665.1</v>
      </c>
      <c r="D18" s="10">
        <f>АСАВДЫ!D18+БАЙГУЗИНО!D18+ВОЯДЫ!D18+Ижболд!D18+истяк!D18+иткинеево!D18+Карман!D18+ККаин!D18+максим!D18+Месягут!D18+НАртаул!D18+орловка!D18+Первомай!D18+Сандугач!D18+СтКудаш!D18+СтВаряш!D18+Шудек!D18+Ямады!D18</f>
        <v>1718.0999999999995</v>
      </c>
    </row>
    <row r="19" spans="1:4" ht="33.75" customHeight="1">
      <c r="A19" s="5" t="s">
        <v>16</v>
      </c>
      <c r="B19" s="10">
        <f>АСАВДЫ!B19+БАЙГУЗИНО!B19+ВОЯДЫ!B19+Ижболд!B19+истяк!B19+иткинеево!B19+Карман!B19+ККаин!B19+максим!B19+Месягут!B19+НАртаул!B19+орловка!B19+Первомай!B19+Сандугач!B19+СтКудаш!B19+СтВаряш!B19+Шудек!B19+Ямады!B19</f>
        <v>905</v>
      </c>
      <c r="C19" s="10">
        <f>АСАВДЫ!C19+БАЙГУЗИНО!C19+ВОЯДЫ!C19+Ижболд!C19+истяк!C19+иткинеево!C19+Карман!C19+ККаин!C19+максим!C19+Месягут!C19+НАртаул!C19+орловка!C19+Первомай!C19+Сандугач!C19+СтКудаш!C19+СтВаряш!C19+Шудек!C19+Ямады!C19</f>
        <v>660</v>
      </c>
      <c r="D19" s="10">
        <f>АСАВДЫ!D19+БАЙГУЗИНО!D19+ВОЯДЫ!D19+Ижболд!D19+истяк!D19+иткинеево!D19+Карман!D19+ККаин!D19+максим!D19+Месягут!D19+НАртаул!D19+орловка!D19+Первомай!D19+Сандугач!D19+СтКудаш!D19+СтВаряш!D19+Шудек!D19+Ямады!D19</f>
        <v>820</v>
      </c>
    </row>
    <row r="20" spans="1:4" ht="15.6">
      <c r="A20" s="4" t="s">
        <v>17</v>
      </c>
      <c r="B20" s="10">
        <f>АСАВДЫ!B20+БАЙГУЗИНО!B20+ВОЯДЫ!B20+Ижболд!B20+истяк!B20+иткинеево!B20+Карман!B20+ККаин!B20+максим!B20+Месягут!B20+НАртаул!B20+орловка!B20+Первомай!B20+Сандугач!B20+СтКудаш!B20+СтВаряш!B20+Шудек!B20+Ямады!B20</f>
        <v>6725</v>
      </c>
      <c r="C20" s="10">
        <f>АСАВДЫ!C20+БАЙГУЗИНО!C20+ВОЯДЫ!C20+Ижболд!C20+истяк!C20+иткинеево!C20+Карман!C20+ККаин!C20+максим!C20+Месягут!C20+НАртаул!C20+орловка!C20+Первомай!C20+Сандугач!C20+СтКудаш!C20+СтВаряш!C20+Шудек!C20+Ямады!C20</f>
        <v>5210</v>
      </c>
      <c r="D20" s="10">
        <f>АСАВДЫ!D20+БАЙГУЗИНО!D20+ВОЯДЫ!D20+Ижболд!D20+истяк!D20+иткинеево!D20+Карман!D20+ККаин!D20+максим!D20+Месягут!D20+НАртаул!D20+орловка!D20+Первомай!D20+Сандугач!D20+СтКудаш!D20+СтВаряш!D20+Шудек!D20+Ямады!D20</f>
        <v>5050</v>
      </c>
    </row>
    <row r="21" spans="1:4" ht="15.6">
      <c r="A21" s="4" t="s">
        <v>18</v>
      </c>
      <c r="B21" s="10">
        <f>АСАВДЫ!B21+БАЙГУЗИНО!B21+ВОЯДЫ!B21+Ижболд!B21+истяк!B21+иткинеево!B21+Карман!B21+ККаин!B21+максим!B21+Месягут!B21+НАртаул!B21+орловка!B21+Первомай!B21+Сандугач!B21+СтКудаш!B21+СтВаряш!B21+Шудек!B21+Ямады!B21</f>
        <v>37090.699999999997</v>
      </c>
      <c r="C21" s="10">
        <f>АСАВДЫ!C21+БАЙГУЗИНО!C21+ВОЯДЫ!C21+Ижболд!C21+истяк!C21+иткинеево!C21+Карман!C21+ККаин!C21+максим!C21+Месягут!C21+НАртаул!C21+орловка!C21+Первомай!C21+Сандугач!C21+СтКудаш!C21+СтВаряш!C21+Шудек!C21+Ямады!C21</f>
        <v>33130</v>
      </c>
      <c r="D21" s="10">
        <f>АСАВДЫ!D21+БАЙГУЗИНО!D21+ВОЯДЫ!D21+Ижболд!D21+истяк!D21+иткинеево!D21+Карман!D21+ККаин!D21+максим!D21+Месягут!D21+НАртаул!D21+орловка!D21+Первомай!D21+Сандугач!D21+СтКудаш!D21+СтВаряш!D21+Шудек!D21+Ямады!D21</f>
        <v>33130</v>
      </c>
    </row>
    <row r="22" spans="1:4" ht="62.4">
      <c r="A22" s="5" t="s">
        <v>19</v>
      </c>
      <c r="B22" s="10">
        <f>АСАВДЫ!B22+БАЙГУЗИНО!B22+ВОЯДЫ!B22+Ижболд!B22+истяк!B22+иткинеево!B22+Карман!B22+ККаин!B22+максим!B22+Месягут!B22+НАртаул!B22+орловка!B22+Первомай!B22+Сандугач!B22+СтКудаш!B22+СтВаряш!B22+Шудек!B22+Ямады!B22</f>
        <v>1580</v>
      </c>
      <c r="C22" s="10">
        <f>АСАВДЫ!C22+БАЙГУЗИНО!C22+ВОЯДЫ!C22+Ижболд!C22+истяк!C22+иткинеево!C22+Карман!C22+ККаин!C22+максим!C22+Месягут!C22+НАртаул!C22+орловка!C22+Первомай!C22+Сандугач!C22+СтКудаш!C22+СтВаряш!C22+Шудек!C22+Ямады!C22</f>
        <v>0</v>
      </c>
      <c r="D22" s="10">
        <f>АСАВДЫ!D22+БАЙГУЗИНО!D22+ВОЯДЫ!D22+Ижболд!D22+истяк!D22+иткинеево!D22+Карман!D22+ККаин!D22+максим!D22+Месягут!D22+НАртаул!D22+орловка!D22+Первомай!D22+Сандугач!D22+СтКудаш!D22+СтВаряш!D22+Шудек!D22+Ямады!D22</f>
        <v>0</v>
      </c>
    </row>
    <row r="23" spans="1:4" ht="15.6">
      <c r="A23" s="4" t="s">
        <v>20</v>
      </c>
      <c r="B23" s="10">
        <f>АСАВДЫ!B23+БАЙГУЗИНО!B23+ВОЯДЫ!B23+Ижболд!B23+истяк!B23+иткинеево!B23+Карман!B23+ККаин!B23+максим!B23+Месягут!B23+НАртаул!B23+орловка!B23+Первомай!B23+Сандугач!B23+СтКудаш!B23+СтВаряш!B23+Шудек!B23+Ямады!B23</f>
        <v>0</v>
      </c>
      <c r="C23" s="10">
        <f>АСАВДЫ!C23+БАЙГУЗИНО!C23+ВОЯДЫ!C23+Ижболд!C23+истяк!C23+иткинеево!C23+Карман!C23+ККаин!C23+максим!C23+Месягут!C23+НАртаул!C23+орловка!C23+Первомай!C23+Сандугач!C23+СтКудаш!C23+СтВаряш!C23+Шудек!C23+Ямады!C23</f>
        <v>1965</v>
      </c>
      <c r="D23" s="10">
        <f>АСАВДЫ!D23+БАЙГУЗИНО!D23+ВОЯДЫ!D23+Ижболд!D23+истяк!D23+иткинеево!D23+Карман!D23+ККаин!D23+максим!D23+Месягут!D23+НАртаул!D23+орловка!D23+Первомай!D23+Сандугач!D23+СтКудаш!D23+СтВаряш!D23+Шудек!D23+Ямады!D23</f>
        <v>4090</v>
      </c>
    </row>
    <row r="24" spans="1:4" ht="15.6">
      <c r="A24" s="4" t="s">
        <v>12</v>
      </c>
      <c r="B24" s="10">
        <f>B17+B18+B19+B20+B21+B22+B23</f>
        <v>93759.5</v>
      </c>
      <c r="C24" s="10">
        <f t="shared" ref="C24:D24" si="5">C17+C18+C19+C20+C21+C22+C23</f>
        <v>89242.4</v>
      </c>
      <c r="D24" s="10">
        <f t="shared" si="5"/>
        <v>92512.900000000009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4" t="s">
        <v>22</v>
      </c>
      <c r="B26" s="10">
        <f>B15-B5</f>
        <v>0</v>
      </c>
      <c r="C26" s="10">
        <f t="shared" ref="C26:D26" si="7">C15-C5</f>
        <v>0</v>
      </c>
      <c r="D26" s="10">
        <f t="shared" si="7"/>
        <v>0</v>
      </c>
    </row>
    <row r="27" spans="1:4">
      <c r="A27" s="1"/>
      <c r="B27" s="1"/>
      <c r="C27" s="1"/>
      <c r="D27" s="1"/>
    </row>
    <row r="29" spans="1:4" ht="15.6">
      <c r="A29" s="13" t="s">
        <v>24</v>
      </c>
    </row>
    <row r="30" spans="1:4">
      <c r="A30" s="8"/>
    </row>
    <row r="31" spans="1:4">
      <c r="A31" s="8" t="s">
        <v>25</v>
      </c>
      <c r="D31" t="s">
        <v>26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opLeftCell="A13" workbookViewId="0">
      <selection activeCell="G21" sqref="G21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53</v>
      </c>
    </row>
    <row r="3" spans="1:4">
      <c r="D3" s="12" t="s">
        <v>23</v>
      </c>
    </row>
    <row r="4" spans="1:4">
      <c r="A4" s="1" t="s">
        <v>1</v>
      </c>
      <c r="B4" s="2" t="s">
        <v>30</v>
      </c>
      <c r="C4" s="2" t="s">
        <v>47</v>
      </c>
      <c r="D4" s="2" t="s">
        <v>43</v>
      </c>
    </row>
    <row r="5" spans="1:4" ht="15.6">
      <c r="A5" s="6" t="s">
        <v>2</v>
      </c>
      <c r="B5" s="10">
        <f>B6+B13</f>
        <v>4064.8</v>
      </c>
      <c r="C5" s="10">
        <f t="shared" ref="C5:D5" si="0">C6+C13</f>
        <v>3995.5</v>
      </c>
      <c r="D5" s="10">
        <f t="shared" si="0"/>
        <v>4138.3</v>
      </c>
    </row>
    <row r="6" spans="1:4" ht="15.6">
      <c r="A6" s="4" t="s">
        <v>3</v>
      </c>
      <c r="B6" s="10">
        <f>B7+B9+B10+B11+B12</f>
        <v>319</v>
      </c>
      <c r="C6" s="10">
        <f t="shared" ref="C6:D6" si="1">C7+C9+C10+C11+C12</f>
        <v>329</v>
      </c>
      <c r="D6" s="10">
        <f t="shared" si="1"/>
        <v>339</v>
      </c>
    </row>
    <row r="7" spans="1:4" ht="15.6">
      <c r="A7" s="4" t="s">
        <v>4</v>
      </c>
      <c r="B7" s="10">
        <f>B8</f>
        <v>14</v>
      </c>
      <c r="C7" s="10">
        <f t="shared" ref="C7:D7" si="2">C8</f>
        <v>14</v>
      </c>
      <c r="D7" s="10">
        <f t="shared" si="2"/>
        <v>14</v>
      </c>
    </row>
    <row r="8" spans="1:4">
      <c r="A8" s="1" t="s">
        <v>5</v>
      </c>
      <c r="B8" s="10">
        <v>14</v>
      </c>
      <c r="C8" s="10">
        <v>14</v>
      </c>
      <c r="D8" s="10">
        <v>14</v>
      </c>
    </row>
    <row r="9" spans="1:4" ht="15.6">
      <c r="A9" s="4" t="s">
        <v>6</v>
      </c>
      <c r="B9" s="10">
        <v>8</v>
      </c>
      <c r="C9" s="10">
        <v>8</v>
      </c>
      <c r="D9" s="10">
        <v>8</v>
      </c>
    </row>
    <row r="10" spans="1:4" ht="15.6">
      <c r="A10" s="4" t="s">
        <v>7</v>
      </c>
      <c r="B10" s="10">
        <v>268</v>
      </c>
      <c r="C10" s="10">
        <v>278</v>
      </c>
      <c r="D10" s="10">
        <v>288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28</v>
      </c>
      <c r="C12" s="10">
        <v>28</v>
      </c>
      <c r="D12" s="10">
        <v>28</v>
      </c>
    </row>
    <row r="13" spans="1:4" ht="15.6">
      <c r="A13" s="4" t="s">
        <v>10</v>
      </c>
      <c r="B13" s="10">
        <f>B14</f>
        <v>3745.8</v>
      </c>
      <c r="C13" s="10">
        <f t="shared" ref="C13:D13" si="3">C14</f>
        <v>3666.5</v>
      </c>
      <c r="D13" s="10">
        <f t="shared" si="3"/>
        <v>3799.3</v>
      </c>
    </row>
    <row r="14" spans="1:4" ht="43.2">
      <c r="A14" s="3" t="s">
        <v>11</v>
      </c>
      <c r="B14" s="10">
        <v>3745.8</v>
      </c>
      <c r="C14" s="10">
        <v>3666.5</v>
      </c>
      <c r="D14" s="10">
        <v>3799.3</v>
      </c>
    </row>
    <row r="15" spans="1:4" ht="15.6">
      <c r="A15" s="6" t="s">
        <v>12</v>
      </c>
      <c r="B15" s="10">
        <f>B17+B18+B19+B20+B21+B22+B23</f>
        <v>4064.7999999999997</v>
      </c>
      <c r="C15" s="10">
        <f t="shared" ref="C15:D15" si="4">C17+C18+C19+C20+C21+C22+C23</f>
        <v>3995.5</v>
      </c>
      <c r="D15" s="10">
        <f t="shared" si="4"/>
        <v>4138.3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1856.1</v>
      </c>
      <c r="C17" s="10">
        <v>1900.7</v>
      </c>
      <c r="D17" s="10">
        <v>1949.3</v>
      </c>
    </row>
    <row r="18" spans="1:4" ht="15.6">
      <c r="A18" s="4" t="s">
        <v>15</v>
      </c>
      <c r="B18" s="10">
        <v>91.3</v>
      </c>
      <c r="C18" s="10">
        <v>92.3</v>
      </c>
      <c r="D18" s="10">
        <v>94.4</v>
      </c>
    </row>
    <row r="19" spans="1:4" ht="33.75" customHeight="1">
      <c r="A19" s="5" t="s">
        <v>16</v>
      </c>
      <c r="B19" s="10">
        <v>0</v>
      </c>
      <c r="C19" s="10"/>
      <c r="D19" s="10"/>
    </row>
    <row r="20" spans="1:4" ht="15.6">
      <c r="A20" s="4" t="s">
        <v>17</v>
      </c>
      <c r="B20" s="10">
        <v>200</v>
      </c>
      <c r="C20" s="10">
        <v>250</v>
      </c>
      <c r="D20" s="10">
        <v>150</v>
      </c>
    </row>
    <row r="21" spans="1:4" ht="15.6">
      <c r="A21" s="4" t="s">
        <v>18</v>
      </c>
      <c r="B21" s="10">
        <v>1817.4</v>
      </c>
      <c r="C21" s="10">
        <v>1667.4</v>
      </c>
      <c r="D21" s="10">
        <v>1767.4</v>
      </c>
    </row>
    <row r="22" spans="1:4" ht="31.2">
      <c r="A22" s="5" t="s">
        <v>63</v>
      </c>
      <c r="B22" s="10">
        <v>100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85.1</v>
      </c>
      <c r="D23" s="10">
        <v>177.2</v>
      </c>
    </row>
    <row r="24" spans="1:4" ht="15.6">
      <c r="A24" s="4" t="s">
        <v>12</v>
      </c>
      <c r="B24" s="10">
        <f>B17+B18+B19+B20+B21+B22+B23</f>
        <v>4064.7999999999997</v>
      </c>
      <c r="C24" s="10">
        <f t="shared" ref="C24:D24" si="5">C17+C18+C19+C20+C21+C22+C23</f>
        <v>3995.5</v>
      </c>
      <c r="D24" s="10">
        <f t="shared" si="5"/>
        <v>4138.3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>
      <c r="A28" s="8"/>
      <c r="B28" s="8"/>
      <c r="C28" s="8"/>
      <c r="D28" s="8"/>
    </row>
    <row r="29" spans="1:4" ht="15.6">
      <c r="A29" s="13" t="s">
        <v>24</v>
      </c>
      <c r="B29" s="8"/>
      <c r="C29" s="8"/>
      <c r="D29" t="s">
        <v>28</v>
      </c>
    </row>
    <row r="30" spans="1:4">
      <c r="A30" s="8"/>
      <c r="B30" s="8"/>
      <c r="C30" s="8"/>
      <c r="D30" s="8"/>
    </row>
    <row r="31" spans="1:4">
      <c r="A31" s="8" t="s">
        <v>25</v>
      </c>
      <c r="B31" s="8"/>
      <c r="C31" s="8"/>
      <c r="D31" t="s">
        <v>26</v>
      </c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opLeftCell="A16" workbookViewId="0">
      <selection activeCell="E17" sqref="E17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54</v>
      </c>
    </row>
    <row r="3" spans="1:4">
      <c r="D3" s="12" t="s">
        <v>23</v>
      </c>
    </row>
    <row r="4" spans="1:4">
      <c r="A4" s="1" t="s">
        <v>1</v>
      </c>
      <c r="B4" s="2" t="s">
        <v>30</v>
      </c>
      <c r="C4" s="2" t="s">
        <v>47</v>
      </c>
      <c r="D4" s="2" t="s">
        <v>43</v>
      </c>
    </row>
    <row r="5" spans="1:4" ht="15.6">
      <c r="A5" s="6" t="s">
        <v>2</v>
      </c>
      <c r="B5" s="10">
        <f>B6+B13</f>
        <v>4436.3999999999996</v>
      </c>
      <c r="C5" s="10">
        <f t="shared" ref="C5:D5" si="0">C6+C13</f>
        <v>4393</v>
      </c>
      <c r="D5" s="10">
        <f t="shared" si="0"/>
        <v>4564.3999999999996</v>
      </c>
    </row>
    <row r="6" spans="1:4" ht="15.6">
      <c r="A6" s="4" t="s">
        <v>3</v>
      </c>
      <c r="B6" s="10">
        <f>B7+B9+B10+B11+B12</f>
        <v>370</v>
      </c>
      <c r="C6" s="10">
        <f t="shared" ref="C6:D6" si="1">C7+C9+C10+C11+C12</f>
        <v>370</v>
      </c>
      <c r="D6" s="10">
        <f t="shared" si="1"/>
        <v>371</v>
      </c>
    </row>
    <row r="7" spans="1:4" ht="15.6">
      <c r="A7" s="4" t="s">
        <v>4</v>
      </c>
      <c r="B7" s="10">
        <f>B8</f>
        <v>16</v>
      </c>
      <c r="C7" s="10">
        <f t="shared" ref="C7:D7" si="2">C8</f>
        <v>16</v>
      </c>
      <c r="D7" s="10">
        <f t="shared" si="2"/>
        <v>16</v>
      </c>
    </row>
    <row r="8" spans="1:4">
      <c r="A8" s="1" t="s">
        <v>5</v>
      </c>
      <c r="B8" s="10">
        <v>16</v>
      </c>
      <c r="C8" s="10">
        <v>16</v>
      </c>
      <c r="D8" s="10">
        <v>16</v>
      </c>
    </row>
    <row r="9" spans="1:4" ht="15.6">
      <c r="A9" s="4" t="s">
        <v>6</v>
      </c>
      <c r="B9" s="10">
        <v>20</v>
      </c>
      <c r="C9" s="10">
        <v>20</v>
      </c>
      <c r="D9" s="10">
        <v>20</v>
      </c>
    </row>
    <row r="10" spans="1:4" ht="15.6">
      <c r="A10" s="4" t="s">
        <v>7</v>
      </c>
      <c r="B10" s="10">
        <v>308</v>
      </c>
      <c r="C10" s="10">
        <v>308</v>
      </c>
      <c r="D10" s="10">
        <v>310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25</v>
      </c>
      <c r="C12" s="10">
        <v>25</v>
      </c>
      <c r="D12" s="10">
        <v>24</v>
      </c>
    </row>
    <row r="13" spans="1:4" ht="15.6">
      <c r="A13" s="4" t="s">
        <v>10</v>
      </c>
      <c r="B13" s="10">
        <f>B14</f>
        <v>4066.4</v>
      </c>
      <c r="C13" s="10">
        <f t="shared" ref="C13:D13" si="3">C14</f>
        <v>4023</v>
      </c>
      <c r="D13" s="10">
        <f t="shared" si="3"/>
        <v>4193.3999999999996</v>
      </c>
    </row>
    <row r="14" spans="1:4" ht="43.2">
      <c r="A14" s="3" t="s">
        <v>11</v>
      </c>
      <c r="B14" s="10">
        <v>4066.4</v>
      </c>
      <c r="C14" s="10">
        <v>4023</v>
      </c>
      <c r="D14" s="10">
        <v>4193.3999999999996</v>
      </c>
    </row>
    <row r="15" spans="1:4" ht="15.6">
      <c r="A15" s="6" t="s">
        <v>12</v>
      </c>
      <c r="B15" s="10">
        <f>B17+B18+B19+B20+B21+B22+B23</f>
        <v>4436.3999999999996</v>
      </c>
      <c r="C15" s="10">
        <f t="shared" ref="C15:D15" si="4">C17+C18+C19+C20+C21+C22+C23</f>
        <v>4393</v>
      </c>
      <c r="D15" s="10">
        <f t="shared" si="4"/>
        <v>4564.3999999999996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2181</v>
      </c>
      <c r="C17" s="10">
        <v>2241.5</v>
      </c>
      <c r="D17" s="10">
        <v>2307.4</v>
      </c>
    </row>
    <row r="18" spans="1:4" ht="15.6">
      <c r="A18" s="4" t="s">
        <v>15</v>
      </c>
      <c r="B18" s="10">
        <v>91.3</v>
      </c>
      <c r="C18" s="10">
        <v>92.3</v>
      </c>
      <c r="D18" s="10">
        <v>94.4</v>
      </c>
    </row>
    <row r="19" spans="1:4" ht="33.75" customHeight="1">
      <c r="A19" s="5" t="s">
        <v>16</v>
      </c>
      <c r="B19" s="10">
        <v>0</v>
      </c>
      <c r="C19" s="10">
        <v>100</v>
      </c>
      <c r="D19" s="10">
        <v>100</v>
      </c>
    </row>
    <row r="20" spans="1:4" ht="15.6">
      <c r="A20" s="4" t="s">
        <v>17</v>
      </c>
      <c r="B20" s="10">
        <v>300</v>
      </c>
      <c r="C20" s="10">
        <v>200</v>
      </c>
      <c r="D20" s="10">
        <v>200</v>
      </c>
    </row>
    <row r="21" spans="1:4" ht="15.6">
      <c r="A21" s="4" t="s">
        <v>18</v>
      </c>
      <c r="B21" s="10">
        <v>1864.1</v>
      </c>
      <c r="C21" s="10">
        <v>1664.1</v>
      </c>
      <c r="D21" s="10">
        <v>1664.1</v>
      </c>
    </row>
    <row r="22" spans="1:4" ht="31.2">
      <c r="A22" s="5" t="s">
        <v>63</v>
      </c>
      <c r="B22" s="10">
        <v>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95.1</v>
      </c>
      <c r="D23" s="10">
        <v>198.5</v>
      </c>
    </row>
    <row r="24" spans="1:4" ht="15.6">
      <c r="A24" s="4" t="s">
        <v>12</v>
      </c>
      <c r="B24" s="10">
        <f>B17+B18+B19+B20+B21+B22+B23</f>
        <v>4436.3999999999996</v>
      </c>
      <c r="C24" s="10">
        <f t="shared" ref="C24:D24" si="5">C17+C18+C19+C20+C21+C22+C23</f>
        <v>4393</v>
      </c>
      <c r="D24" s="10">
        <f t="shared" si="5"/>
        <v>4564.3999999999996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 ht="15.6">
      <c r="A28" s="13" t="s">
        <v>24</v>
      </c>
      <c r="D28" t="s">
        <v>65</v>
      </c>
    </row>
    <row r="29" spans="1:4">
      <c r="A29" s="8"/>
    </row>
    <row r="30" spans="1:4">
      <c r="A30" s="8" t="s">
        <v>25</v>
      </c>
      <c r="D30" t="s">
        <v>26</v>
      </c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</sheetData>
  <mergeCells count="1">
    <mergeCell ref="A1:D1"/>
  </mergeCells>
  <pageMargins left="0.9055118110236221" right="0.31496062992125984" top="0.74803149606299213" bottom="0.74803149606299213" header="0.31496062992125984" footer="0.31496062992125984"/>
  <pageSetup paperSize="9"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opLeftCell="A13" workbookViewId="0">
      <selection activeCell="F19" sqref="F19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55</v>
      </c>
    </row>
    <row r="3" spans="1:4">
      <c r="D3" s="12" t="s">
        <v>23</v>
      </c>
    </row>
    <row r="4" spans="1:4">
      <c r="A4" s="1" t="s">
        <v>1</v>
      </c>
      <c r="B4" s="2" t="s">
        <v>30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4847.3</v>
      </c>
      <c r="C5" s="10">
        <f t="shared" ref="C5:D5" si="0">C6+C13</f>
        <v>4820.1000000000004</v>
      </c>
      <c r="D5" s="10">
        <f t="shared" si="0"/>
        <v>5012.3999999999996</v>
      </c>
    </row>
    <row r="6" spans="1:4" ht="15.6">
      <c r="A6" s="4" t="s">
        <v>3</v>
      </c>
      <c r="B6" s="10">
        <f>B7+B9+B10+B11+B12</f>
        <v>581</v>
      </c>
      <c r="C6" s="10">
        <f t="shared" ref="C6:D6" si="1">C7+C9+C10+C11+C12</f>
        <v>582</v>
      </c>
      <c r="D6" s="10">
        <f t="shared" si="1"/>
        <v>583</v>
      </c>
    </row>
    <row r="7" spans="1:4" ht="15.6">
      <c r="A7" s="4" t="s">
        <v>4</v>
      </c>
      <c r="B7" s="10">
        <f>B8</f>
        <v>32</v>
      </c>
      <c r="C7" s="10">
        <f t="shared" ref="C7:D7" si="2">C8</f>
        <v>32</v>
      </c>
      <c r="D7" s="10">
        <f t="shared" si="2"/>
        <v>32</v>
      </c>
    </row>
    <row r="8" spans="1:4">
      <c r="A8" s="1" t="s">
        <v>5</v>
      </c>
      <c r="B8" s="10">
        <v>32</v>
      </c>
      <c r="C8" s="10">
        <v>32</v>
      </c>
      <c r="D8" s="10">
        <v>32</v>
      </c>
    </row>
    <row r="9" spans="1:4" ht="15.6">
      <c r="A9" s="4" t="s">
        <v>6</v>
      </c>
      <c r="B9" s="10">
        <v>20</v>
      </c>
      <c r="C9" s="10">
        <v>20</v>
      </c>
      <c r="D9" s="10">
        <v>20</v>
      </c>
    </row>
    <row r="10" spans="1:4" ht="15.6">
      <c r="A10" s="4" t="s">
        <v>7</v>
      </c>
      <c r="B10" s="10">
        <v>500</v>
      </c>
      <c r="C10" s="10">
        <v>500</v>
      </c>
      <c r="D10" s="10">
        <v>500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28</v>
      </c>
      <c r="C12" s="10">
        <v>29</v>
      </c>
      <c r="D12" s="10">
        <v>30</v>
      </c>
    </row>
    <row r="13" spans="1:4" ht="15.6">
      <c r="A13" s="4" t="s">
        <v>10</v>
      </c>
      <c r="B13" s="10">
        <f>B14</f>
        <v>4266.3</v>
      </c>
      <c r="C13" s="10">
        <f t="shared" ref="C13:D13" si="3">C14</f>
        <v>4238.1000000000004</v>
      </c>
      <c r="D13" s="10">
        <f t="shared" si="3"/>
        <v>4429.3999999999996</v>
      </c>
    </row>
    <row r="14" spans="1:4" ht="43.2">
      <c r="A14" s="3" t="s">
        <v>11</v>
      </c>
      <c r="B14" s="10">
        <v>4266.3</v>
      </c>
      <c r="C14" s="10">
        <v>4238.1000000000004</v>
      </c>
      <c r="D14" s="10">
        <v>4429.3999999999996</v>
      </c>
    </row>
    <row r="15" spans="1:4" ht="15.6">
      <c r="A15" s="6" t="s">
        <v>12</v>
      </c>
      <c r="B15" s="10">
        <f>B17+B18+B19+B20+B21+B22+B23</f>
        <v>4847.3</v>
      </c>
      <c r="C15" s="10">
        <f t="shared" ref="C15:D15" si="4">C17+C18+C19+C20+C21+C22+C23</f>
        <v>4820.0999999999995</v>
      </c>
      <c r="D15" s="10">
        <f t="shared" si="4"/>
        <v>5012.4000000000005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2382.9</v>
      </c>
      <c r="C17" s="10">
        <v>2449.9</v>
      </c>
      <c r="D17" s="10">
        <v>2523.3000000000002</v>
      </c>
    </row>
    <row r="18" spans="1:4" ht="15.6">
      <c r="A18" s="4" t="s">
        <v>15</v>
      </c>
      <c r="B18" s="10">
        <v>92.9</v>
      </c>
      <c r="C18" s="10">
        <v>93</v>
      </c>
      <c r="D18" s="10">
        <v>96.8</v>
      </c>
    </row>
    <row r="19" spans="1:4" ht="33.75" customHeight="1">
      <c r="A19" s="5" t="s">
        <v>16</v>
      </c>
      <c r="B19" s="10">
        <v>200</v>
      </c>
      <c r="C19" s="10">
        <v>130</v>
      </c>
      <c r="D19" s="10">
        <v>240</v>
      </c>
    </row>
    <row r="20" spans="1:4" ht="15.6">
      <c r="A20" s="4" t="s">
        <v>17</v>
      </c>
      <c r="B20" s="10">
        <v>270</v>
      </c>
      <c r="C20" s="10">
        <v>240</v>
      </c>
      <c r="D20" s="10">
        <v>130</v>
      </c>
    </row>
    <row r="21" spans="1:4" ht="15.6">
      <c r="A21" s="4" t="s">
        <v>18</v>
      </c>
      <c r="B21" s="10">
        <v>1701.5</v>
      </c>
      <c r="C21" s="10">
        <v>1801.5</v>
      </c>
      <c r="D21" s="10">
        <v>1801.5</v>
      </c>
    </row>
    <row r="22" spans="1:4" ht="31.2">
      <c r="A22" s="5" t="s">
        <v>63</v>
      </c>
      <c r="B22" s="10">
        <v>200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105.7</v>
      </c>
      <c r="D23" s="10">
        <v>220.8</v>
      </c>
    </row>
    <row r="24" spans="1:4" ht="15.6">
      <c r="A24" s="4" t="s">
        <v>12</v>
      </c>
      <c r="B24" s="10">
        <f>B17+B18+B19+B20+B21+B22+B23</f>
        <v>4847.3</v>
      </c>
      <c r="C24" s="10">
        <f t="shared" ref="C24:D24" si="5">C17+C18+C19+C20+C21+C22+C23</f>
        <v>4820.0999999999995</v>
      </c>
      <c r="D24" s="10">
        <f t="shared" si="5"/>
        <v>5012.4000000000005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>
      <c r="A28" s="8"/>
      <c r="B28" s="8"/>
      <c r="C28" s="8"/>
      <c r="D28" s="8"/>
    </row>
    <row r="29" spans="1:4" ht="15.6">
      <c r="A29" s="13" t="s">
        <v>24</v>
      </c>
      <c r="D29" t="s">
        <v>34</v>
      </c>
    </row>
    <row r="30" spans="1:4">
      <c r="A30" s="8"/>
    </row>
    <row r="31" spans="1:4">
      <c r="A31" s="8" t="s">
        <v>25</v>
      </c>
      <c r="D31" t="s">
        <v>26</v>
      </c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H21" sqref="H21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56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3559.7</v>
      </c>
      <c r="C5" s="10">
        <f t="shared" ref="C5:D5" si="0">C6+C13</f>
        <v>3455.4</v>
      </c>
      <c r="D5" s="10">
        <f t="shared" si="0"/>
        <v>3594.3</v>
      </c>
    </row>
    <row r="6" spans="1:4" ht="15.6">
      <c r="A6" s="4" t="s">
        <v>3</v>
      </c>
      <c r="B6" s="10">
        <f>B7+B9+B10+B11+B12</f>
        <v>260</v>
      </c>
      <c r="C6" s="10">
        <f t="shared" ref="C6:D6" si="1">C7+C9+C10+C11+C12</f>
        <v>261</v>
      </c>
      <c r="D6" s="10">
        <f t="shared" si="1"/>
        <v>261</v>
      </c>
    </row>
    <row r="7" spans="1:4" ht="15.6">
      <c r="A7" s="4" t="s">
        <v>4</v>
      </c>
      <c r="B7" s="10">
        <f>B8</f>
        <v>18</v>
      </c>
      <c r="C7" s="10">
        <f t="shared" ref="C7:D7" si="2">C8</f>
        <v>18</v>
      </c>
      <c r="D7" s="10">
        <f t="shared" si="2"/>
        <v>18</v>
      </c>
    </row>
    <row r="8" spans="1:4">
      <c r="A8" s="1" t="s">
        <v>5</v>
      </c>
      <c r="B8" s="10">
        <v>18</v>
      </c>
      <c r="C8" s="10">
        <v>18</v>
      </c>
      <c r="D8" s="10">
        <v>18</v>
      </c>
    </row>
    <row r="9" spans="1:4" ht="15.6">
      <c r="A9" s="4" t="s">
        <v>6</v>
      </c>
      <c r="B9" s="10"/>
      <c r="C9" s="10"/>
      <c r="D9" s="10"/>
    </row>
    <row r="10" spans="1:4" ht="15.6">
      <c r="A10" s="4" t="s">
        <v>7</v>
      </c>
      <c r="B10" s="10">
        <v>218</v>
      </c>
      <c r="C10" s="10">
        <v>218</v>
      </c>
      <c r="D10" s="10">
        <v>218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23</v>
      </c>
      <c r="C12" s="10">
        <v>24</v>
      </c>
      <c r="D12" s="10">
        <v>24</v>
      </c>
    </row>
    <row r="13" spans="1:4" ht="15.6">
      <c r="A13" s="4" t="s">
        <v>10</v>
      </c>
      <c r="B13" s="10">
        <f>B14</f>
        <v>3299.7</v>
      </c>
      <c r="C13" s="10">
        <f t="shared" ref="C13:D13" si="3">C14</f>
        <v>3194.4</v>
      </c>
      <c r="D13" s="10">
        <f t="shared" si="3"/>
        <v>3333.3</v>
      </c>
    </row>
    <row r="14" spans="1:4" ht="43.2">
      <c r="A14" s="3" t="s">
        <v>11</v>
      </c>
      <c r="B14" s="10">
        <v>3299.7</v>
      </c>
      <c r="C14" s="10">
        <v>3194.4</v>
      </c>
      <c r="D14" s="10">
        <v>3333.3</v>
      </c>
    </row>
    <row r="15" spans="1:4" ht="15.6">
      <c r="A15" s="6" t="s">
        <v>12</v>
      </c>
      <c r="B15" s="10">
        <f>B17+B18+B19+B20+B21+B22+B23</f>
        <v>3559.7000000000003</v>
      </c>
      <c r="C15" s="10">
        <f t="shared" ref="C15:D15" si="4">C17+C18+C19+C20+C21+C22+C23</f>
        <v>3455.3999999999996</v>
      </c>
      <c r="D15" s="10">
        <f t="shared" si="4"/>
        <v>3594.3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1859.5</v>
      </c>
      <c r="C17" s="10">
        <v>1882.6</v>
      </c>
      <c r="D17" s="10">
        <v>1940.5</v>
      </c>
    </row>
    <row r="18" spans="1:4" ht="15.6">
      <c r="A18" s="4" t="s">
        <v>15</v>
      </c>
      <c r="B18" s="10">
        <v>91.3</v>
      </c>
      <c r="C18" s="10">
        <v>92.3</v>
      </c>
      <c r="D18" s="10">
        <v>94.8</v>
      </c>
    </row>
    <row r="19" spans="1:4" ht="33.75" customHeight="1">
      <c r="A19" s="5" t="s">
        <v>16</v>
      </c>
      <c r="B19" s="10">
        <v>60</v>
      </c>
      <c r="C19" s="10">
        <v>30</v>
      </c>
      <c r="D19" s="10">
        <v>30</v>
      </c>
    </row>
    <row r="20" spans="1:4" ht="15.6">
      <c r="A20" s="4" t="s">
        <v>17</v>
      </c>
      <c r="B20" s="10">
        <v>450</v>
      </c>
      <c r="C20" s="10">
        <v>370</v>
      </c>
      <c r="D20" s="10">
        <v>370</v>
      </c>
    </row>
    <row r="21" spans="1:4" ht="15.6">
      <c r="A21" s="4" t="s">
        <v>18</v>
      </c>
      <c r="B21" s="10">
        <v>1048.9000000000001</v>
      </c>
      <c r="C21" s="10">
        <v>1008.9</v>
      </c>
      <c r="D21" s="10">
        <v>1008.9</v>
      </c>
    </row>
    <row r="22" spans="1:4" ht="31.2">
      <c r="A22" s="5" t="s">
        <v>63</v>
      </c>
      <c r="B22" s="10">
        <v>50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71.599999999999994</v>
      </c>
      <c r="D23" s="10">
        <v>150.1</v>
      </c>
    </row>
    <row r="24" spans="1:4" ht="15.6">
      <c r="A24" s="4" t="s">
        <v>12</v>
      </c>
      <c r="B24" s="10">
        <f>B17+B18+B19+B20+B21+B22+B23</f>
        <v>3559.7000000000003</v>
      </c>
      <c r="C24" s="10">
        <f t="shared" ref="C24:D24" si="5">C17+C18+C19+C20+C21+C22+C23</f>
        <v>3455.3999999999996</v>
      </c>
      <c r="D24" s="10">
        <f t="shared" si="5"/>
        <v>3594.3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 ht="15.6">
      <c r="A28" s="13" t="s">
        <v>24</v>
      </c>
      <c r="D28" t="s">
        <v>66</v>
      </c>
    </row>
    <row r="29" spans="1:4">
      <c r="A29" s="8"/>
    </row>
    <row r="30" spans="1:4">
      <c r="A30" s="8" t="s">
        <v>25</v>
      </c>
      <c r="D30" t="s">
        <v>26</v>
      </c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F12" sqref="F12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57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42</v>
      </c>
      <c r="D4" s="2" t="s">
        <v>45</v>
      </c>
    </row>
    <row r="5" spans="1:4" ht="15.6">
      <c r="A5" s="6" t="s">
        <v>2</v>
      </c>
      <c r="B5" s="10">
        <f>B6+B13</f>
        <v>4753.8999999999996</v>
      </c>
      <c r="C5" s="10">
        <f t="shared" ref="C5:D5" si="0">C6+C13</f>
        <v>4715.6000000000004</v>
      </c>
      <c r="D5" s="10">
        <f t="shared" si="0"/>
        <v>4893.8</v>
      </c>
    </row>
    <row r="6" spans="1:4" ht="15.6">
      <c r="A6" s="4" t="s">
        <v>3</v>
      </c>
      <c r="B6" s="10">
        <f>B7+B9+B10+B11+B12</f>
        <v>578</v>
      </c>
      <c r="C6" s="10">
        <f t="shared" ref="C6:D6" si="1">C7+C9+C10+C11+C12</f>
        <v>580</v>
      </c>
      <c r="D6" s="10">
        <f t="shared" si="1"/>
        <v>582</v>
      </c>
    </row>
    <row r="7" spans="1:4" ht="15.6">
      <c r="A7" s="4" t="s">
        <v>4</v>
      </c>
      <c r="B7" s="10">
        <f>B8</f>
        <v>20</v>
      </c>
      <c r="C7" s="10">
        <f t="shared" ref="C7:D7" si="2">C8</f>
        <v>20</v>
      </c>
      <c r="D7" s="10">
        <f t="shared" si="2"/>
        <v>20</v>
      </c>
    </row>
    <row r="8" spans="1:4">
      <c r="A8" s="1" t="s">
        <v>5</v>
      </c>
      <c r="B8" s="10">
        <v>20</v>
      </c>
      <c r="C8" s="10">
        <v>20</v>
      </c>
      <c r="D8" s="10">
        <v>20</v>
      </c>
    </row>
    <row r="9" spans="1:4" ht="15.6">
      <c r="A9" s="4" t="s">
        <v>6</v>
      </c>
      <c r="B9" s="10">
        <v>10</v>
      </c>
      <c r="C9" s="10">
        <v>10</v>
      </c>
      <c r="D9" s="10">
        <v>10</v>
      </c>
    </row>
    <row r="10" spans="1:4" ht="15.6">
      <c r="A10" s="4" t="s">
        <v>7</v>
      </c>
      <c r="B10" s="10">
        <v>498</v>
      </c>
      <c r="C10" s="10">
        <v>500</v>
      </c>
      <c r="D10" s="10">
        <v>502</v>
      </c>
    </row>
    <row r="11" spans="1:4" ht="15.6">
      <c r="A11" s="4" t="s">
        <v>8</v>
      </c>
      <c r="B11" s="10">
        <v>2</v>
      </c>
      <c r="C11" s="10">
        <v>2</v>
      </c>
      <c r="D11" s="10">
        <v>2</v>
      </c>
    </row>
    <row r="12" spans="1:4" ht="62.4">
      <c r="A12" s="5" t="s">
        <v>9</v>
      </c>
      <c r="B12" s="10">
        <v>48</v>
      </c>
      <c r="C12" s="10">
        <v>48</v>
      </c>
      <c r="D12" s="10">
        <v>48</v>
      </c>
    </row>
    <row r="13" spans="1:4" ht="15.6">
      <c r="A13" s="4" t="s">
        <v>10</v>
      </c>
      <c r="B13" s="10">
        <f>B14</f>
        <v>4175.8999999999996</v>
      </c>
      <c r="C13" s="10">
        <f t="shared" ref="C13:D13" si="3">C14</f>
        <v>4135.6000000000004</v>
      </c>
      <c r="D13" s="10">
        <f t="shared" si="3"/>
        <v>4311.8</v>
      </c>
    </row>
    <row r="14" spans="1:4" ht="43.2">
      <c r="A14" s="3" t="s">
        <v>11</v>
      </c>
      <c r="B14" s="10">
        <v>4175.8999999999996</v>
      </c>
      <c r="C14" s="10">
        <v>4135.6000000000004</v>
      </c>
      <c r="D14" s="10">
        <v>4311.8</v>
      </c>
    </row>
    <row r="15" spans="1:4" ht="15.6">
      <c r="A15" s="6" t="s">
        <v>12</v>
      </c>
      <c r="B15" s="10">
        <f>B17+B18+B19+B20+B21+B22+B23</f>
        <v>4753.9000000000005</v>
      </c>
      <c r="C15" s="10">
        <f t="shared" ref="C15:D15" si="4">C17+C18+C19+C20+C21+C22+C23</f>
        <v>4715.6000000000004</v>
      </c>
      <c r="D15" s="10">
        <f t="shared" si="4"/>
        <v>4893.8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2223.8000000000002</v>
      </c>
      <c r="C17" s="10">
        <v>2281.9</v>
      </c>
      <c r="D17" s="10">
        <v>2345.3000000000002</v>
      </c>
    </row>
    <row r="18" spans="1:4" ht="15.6">
      <c r="A18" s="4" t="s">
        <v>15</v>
      </c>
      <c r="B18" s="10">
        <v>91.8</v>
      </c>
      <c r="C18" s="10">
        <v>92.3</v>
      </c>
      <c r="D18" s="10">
        <v>95.3</v>
      </c>
    </row>
    <row r="19" spans="1:4" ht="33.75" customHeight="1">
      <c r="A19" s="5" t="s">
        <v>16</v>
      </c>
      <c r="B19" s="10">
        <v>20</v>
      </c>
      <c r="C19" s="10">
        <v>0</v>
      </c>
      <c r="D19" s="10">
        <v>0</v>
      </c>
    </row>
    <row r="20" spans="1:4" ht="15.6">
      <c r="A20" s="4" t="s">
        <v>17</v>
      </c>
      <c r="B20" s="10">
        <v>300</v>
      </c>
      <c r="C20" s="10">
        <v>400</v>
      </c>
      <c r="D20" s="10">
        <v>500</v>
      </c>
    </row>
    <row r="21" spans="1:4" ht="15.6">
      <c r="A21" s="4" t="s">
        <v>18</v>
      </c>
      <c r="B21" s="10">
        <v>1918.3</v>
      </c>
      <c r="C21" s="10">
        <v>1838.3</v>
      </c>
      <c r="D21" s="10">
        <v>1738.3</v>
      </c>
    </row>
    <row r="22" spans="1:4" ht="31.2">
      <c r="A22" s="5" t="s">
        <v>63</v>
      </c>
      <c r="B22" s="10">
        <v>200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103.1</v>
      </c>
      <c r="D23" s="10">
        <v>214.9</v>
      </c>
    </row>
    <row r="24" spans="1:4" ht="15.6">
      <c r="A24" s="4" t="s">
        <v>12</v>
      </c>
      <c r="B24" s="10">
        <f>B17+B18+B19+B20+B21+B22+B23</f>
        <v>4753.9000000000005</v>
      </c>
      <c r="C24" s="10">
        <f t="shared" ref="C24:D24" si="5">C17+C18+C19+C20+C21+C22+C23</f>
        <v>4715.6000000000004</v>
      </c>
      <c r="D24" s="10">
        <f t="shared" si="5"/>
        <v>4893.8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>
      <c r="A28" s="8"/>
      <c r="B28" s="8"/>
      <c r="C28" s="8"/>
      <c r="D28" s="8"/>
    </row>
    <row r="29" spans="1:4" ht="15.6">
      <c r="A29" s="13" t="s">
        <v>24</v>
      </c>
      <c r="D29" t="s">
        <v>40</v>
      </c>
    </row>
    <row r="30" spans="1:4">
      <c r="A30" s="8"/>
    </row>
    <row r="31" spans="1:4">
      <c r="A31" s="8" t="s">
        <v>25</v>
      </c>
      <c r="D31" t="s">
        <v>26</v>
      </c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G14" sqref="G14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58</v>
      </c>
    </row>
    <row r="3" spans="1:4">
      <c r="D3" s="12" t="s">
        <v>23</v>
      </c>
    </row>
    <row r="4" spans="1:4">
      <c r="A4" s="1" t="s">
        <v>1</v>
      </c>
      <c r="B4" s="2" t="s">
        <v>30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4737.6000000000004</v>
      </c>
      <c r="C5" s="10">
        <f t="shared" ref="C5:D5" si="0">C6+C13</f>
        <v>4666.7</v>
      </c>
      <c r="D5" s="10">
        <f t="shared" si="0"/>
        <v>4843.7</v>
      </c>
    </row>
    <row r="6" spans="1:4" ht="15.6">
      <c r="A6" s="4" t="s">
        <v>3</v>
      </c>
      <c r="B6" s="10">
        <f>B7+B9+B10+B11+B12</f>
        <v>646</v>
      </c>
      <c r="C6" s="10">
        <f t="shared" ref="C6:D6" si="1">C7+C9+C10+C11+C12</f>
        <v>647</v>
      </c>
      <c r="D6" s="10">
        <f t="shared" si="1"/>
        <v>648</v>
      </c>
    </row>
    <row r="7" spans="1:4" ht="15.6">
      <c r="A7" s="4" t="s">
        <v>4</v>
      </c>
      <c r="B7" s="10">
        <f>B8</f>
        <v>72</v>
      </c>
      <c r="C7" s="10">
        <f t="shared" ref="C7:D7" si="2">C8</f>
        <v>72</v>
      </c>
      <c r="D7" s="10">
        <f t="shared" si="2"/>
        <v>72</v>
      </c>
    </row>
    <row r="8" spans="1:4">
      <c r="A8" s="1" t="s">
        <v>5</v>
      </c>
      <c r="B8" s="10">
        <v>72</v>
      </c>
      <c r="C8" s="10">
        <v>72</v>
      </c>
      <c r="D8" s="10">
        <v>72</v>
      </c>
    </row>
    <row r="9" spans="1:4" ht="15.6">
      <c r="A9" s="4" t="s">
        <v>6</v>
      </c>
      <c r="B9" s="10">
        <v>50</v>
      </c>
      <c r="C9" s="10">
        <v>50</v>
      </c>
      <c r="D9" s="10">
        <v>50</v>
      </c>
    </row>
    <row r="10" spans="1:4" ht="15.6">
      <c r="A10" s="4" t="s">
        <v>7</v>
      </c>
      <c r="B10" s="10">
        <v>510</v>
      </c>
      <c r="C10" s="10">
        <v>511</v>
      </c>
      <c r="D10" s="10">
        <v>511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13</v>
      </c>
      <c r="C12" s="10">
        <v>13</v>
      </c>
      <c r="D12" s="10">
        <v>14</v>
      </c>
    </row>
    <row r="13" spans="1:4" ht="15.6">
      <c r="A13" s="4" t="s">
        <v>10</v>
      </c>
      <c r="B13" s="10">
        <f>B14</f>
        <v>4091.6</v>
      </c>
      <c r="C13" s="10">
        <f t="shared" ref="C13:D13" si="3">C14</f>
        <v>4019.7</v>
      </c>
      <c r="D13" s="10">
        <f t="shared" si="3"/>
        <v>4195.7</v>
      </c>
    </row>
    <row r="14" spans="1:4" ht="43.2">
      <c r="A14" s="3" t="s">
        <v>11</v>
      </c>
      <c r="B14" s="10">
        <v>4091.6</v>
      </c>
      <c r="C14" s="10">
        <v>4019.7</v>
      </c>
      <c r="D14" s="10">
        <v>4195.7</v>
      </c>
    </row>
    <row r="15" spans="1:4" ht="15.6">
      <c r="A15" s="6" t="s">
        <v>12</v>
      </c>
      <c r="B15" s="10">
        <f>B17+B18+B19+B20+B21+B22+B23</f>
        <v>4737.6000000000004</v>
      </c>
      <c r="C15" s="10">
        <f t="shared" ref="C15:D15" si="4">C17+C18+C19+C20+C21+C22+C23</f>
        <v>4666.6999999999989</v>
      </c>
      <c r="D15" s="10">
        <f t="shared" si="4"/>
        <v>4843.7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2147.9</v>
      </c>
      <c r="C17" s="10">
        <v>2174.6</v>
      </c>
      <c r="D17" s="10">
        <v>2238</v>
      </c>
    </row>
    <row r="18" spans="1:4" ht="15.6">
      <c r="A18" s="4" t="s">
        <v>15</v>
      </c>
      <c r="B18" s="10">
        <v>91.7</v>
      </c>
      <c r="C18" s="10">
        <v>92.2</v>
      </c>
      <c r="D18" s="10">
        <v>95.3</v>
      </c>
    </row>
    <row r="19" spans="1:4" ht="33.75" customHeight="1">
      <c r="A19" s="5" t="s">
        <v>16</v>
      </c>
      <c r="B19" s="10">
        <v>50</v>
      </c>
      <c r="C19" s="10">
        <v>0</v>
      </c>
      <c r="D19" s="10">
        <v>0</v>
      </c>
    </row>
    <row r="20" spans="1:4" ht="15.6">
      <c r="A20" s="4" t="s">
        <v>17</v>
      </c>
      <c r="B20" s="10">
        <v>200</v>
      </c>
      <c r="C20" s="10">
        <v>100</v>
      </c>
      <c r="D20" s="10">
        <v>100</v>
      </c>
    </row>
    <row r="21" spans="1:4" ht="15.6">
      <c r="A21" s="4" t="s">
        <v>18</v>
      </c>
      <c r="B21" s="10">
        <v>2048</v>
      </c>
      <c r="C21" s="10">
        <v>2198</v>
      </c>
      <c r="D21" s="10">
        <v>2198</v>
      </c>
    </row>
    <row r="22" spans="1:4" ht="31.2">
      <c r="A22" s="5" t="s">
        <v>63</v>
      </c>
      <c r="B22" s="10">
        <v>200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101.9</v>
      </c>
      <c r="D23" s="10">
        <v>212.4</v>
      </c>
    </row>
    <row r="24" spans="1:4" ht="15.6">
      <c r="A24" s="4" t="s">
        <v>12</v>
      </c>
      <c r="B24" s="10">
        <f>B17+B18+B19+B20+B21+B22+B23</f>
        <v>4737.6000000000004</v>
      </c>
      <c r="C24" s="10">
        <f t="shared" ref="C24:D24" si="5">C17+C18+C19+C20+C21+C22+C23</f>
        <v>4666.6999999999989</v>
      </c>
      <c r="D24" s="10">
        <f t="shared" si="5"/>
        <v>4843.7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>
      <c r="A28" s="8"/>
      <c r="B28" s="8"/>
      <c r="C28" s="8"/>
      <c r="D28" s="8"/>
    </row>
    <row r="29" spans="1:4" ht="15.6">
      <c r="A29" s="13" t="s">
        <v>24</v>
      </c>
      <c r="D29" t="s">
        <v>39</v>
      </c>
    </row>
    <row r="30" spans="1:4">
      <c r="A30" s="8"/>
    </row>
    <row r="31" spans="1:4">
      <c r="A31" s="8" t="s">
        <v>25</v>
      </c>
      <c r="D31" t="s">
        <v>26</v>
      </c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abSelected="1" workbookViewId="0">
      <selection activeCell="G31" sqref="G31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60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5704.8</v>
      </c>
      <c r="C5" s="10">
        <f t="shared" ref="C5:D5" si="0">C6+C13</f>
        <v>4048.3</v>
      </c>
      <c r="D5" s="10">
        <f t="shared" si="0"/>
        <v>4193.6000000000004</v>
      </c>
    </row>
    <row r="6" spans="1:4" ht="15.6">
      <c r="A6" s="4" t="s">
        <v>3</v>
      </c>
      <c r="B6" s="10">
        <f>B7+B9+B10+B11+B12</f>
        <v>416</v>
      </c>
      <c r="C6" s="10">
        <f t="shared" ref="C6:D6" si="1">C7+C9+C10+C11+C12</f>
        <v>417</v>
      </c>
      <c r="D6" s="10">
        <f t="shared" si="1"/>
        <v>420</v>
      </c>
    </row>
    <row r="7" spans="1:4" ht="15.6">
      <c r="A7" s="4" t="s">
        <v>4</v>
      </c>
      <c r="B7" s="10">
        <f>B8</f>
        <v>60</v>
      </c>
      <c r="C7" s="10">
        <f t="shared" ref="C7:D7" si="2">C8</f>
        <v>60</v>
      </c>
      <c r="D7" s="10">
        <f t="shared" si="2"/>
        <v>60</v>
      </c>
    </row>
    <row r="8" spans="1:4">
      <c r="A8" s="1" t="s">
        <v>5</v>
      </c>
      <c r="B8" s="10">
        <v>60</v>
      </c>
      <c r="C8" s="10">
        <v>60</v>
      </c>
      <c r="D8" s="10">
        <v>60</v>
      </c>
    </row>
    <row r="9" spans="1:4" ht="15.6">
      <c r="A9" s="4" t="s">
        <v>6</v>
      </c>
      <c r="B9" s="10">
        <v>30</v>
      </c>
      <c r="C9" s="10">
        <v>30</v>
      </c>
      <c r="D9" s="10">
        <v>30</v>
      </c>
    </row>
    <row r="10" spans="1:4" ht="15.6">
      <c r="A10" s="4" t="s">
        <v>7</v>
      </c>
      <c r="B10" s="10">
        <v>298</v>
      </c>
      <c r="C10" s="10">
        <v>298</v>
      </c>
      <c r="D10" s="10">
        <v>298</v>
      </c>
    </row>
    <row r="11" spans="1:4" ht="15.6">
      <c r="A11" s="4" t="s">
        <v>8</v>
      </c>
      <c r="B11" s="10">
        <v>2</v>
      </c>
      <c r="C11" s="10">
        <v>2</v>
      </c>
      <c r="D11" s="10">
        <v>2</v>
      </c>
    </row>
    <row r="12" spans="1:4" ht="62.4">
      <c r="A12" s="5" t="s">
        <v>9</v>
      </c>
      <c r="B12" s="10">
        <v>26</v>
      </c>
      <c r="C12" s="10">
        <v>27</v>
      </c>
      <c r="D12" s="10">
        <v>30</v>
      </c>
    </row>
    <row r="13" spans="1:4" ht="15.6">
      <c r="A13" s="4" t="s">
        <v>10</v>
      </c>
      <c r="B13" s="10">
        <f>B14</f>
        <v>5288.8</v>
      </c>
      <c r="C13" s="10">
        <f t="shared" ref="C13:D13" si="3">C14</f>
        <v>3631.3</v>
      </c>
      <c r="D13" s="10">
        <f t="shared" si="3"/>
        <v>3773.6</v>
      </c>
    </row>
    <row r="14" spans="1:4" ht="43.2">
      <c r="A14" s="3" t="s">
        <v>11</v>
      </c>
      <c r="B14" s="10">
        <v>5288.8</v>
      </c>
      <c r="C14" s="10">
        <v>3631.3</v>
      </c>
      <c r="D14" s="10">
        <v>3773.6</v>
      </c>
    </row>
    <row r="15" spans="1:4" ht="15.6">
      <c r="A15" s="6" t="s">
        <v>12</v>
      </c>
      <c r="B15" s="10">
        <f>B17+B18+B19+B20+B21+B22+B23</f>
        <v>5704.7999999999993</v>
      </c>
      <c r="C15" s="10">
        <f t="shared" ref="C15:D15" si="4">C17+C18+C19+C20+C21+C22+C23</f>
        <v>4048.2999999999997</v>
      </c>
      <c r="D15" s="10">
        <f t="shared" si="4"/>
        <v>4193.6000000000004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1780.3</v>
      </c>
      <c r="C17" s="10">
        <v>1825.3</v>
      </c>
      <c r="D17" s="10">
        <v>1874.3</v>
      </c>
    </row>
    <row r="18" spans="1:4" ht="15.6">
      <c r="A18" s="4" t="s">
        <v>15</v>
      </c>
      <c r="B18" s="10">
        <v>91.3</v>
      </c>
      <c r="C18" s="10">
        <v>92.1</v>
      </c>
      <c r="D18" s="10">
        <v>94.8</v>
      </c>
    </row>
    <row r="19" spans="1:4" ht="33.75" customHeight="1">
      <c r="A19" s="5" t="s">
        <v>16</v>
      </c>
      <c r="B19" s="10">
        <v>0</v>
      </c>
      <c r="C19" s="10">
        <v>50</v>
      </c>
      <c r="D19" s="10">
        <v>50</v>
      </c>
    </row>
    <row r="20" spans="1:4" ht="15.6">
      <c r="A20" s="4" t="s">
        <v>17</v>
      </c>
      <c r="B20" s="10">
        <v>560</v>
      </c>
      <c r="C20" s="10">
        <v>100</v>
      </c>
      <c r="D20" s="10">
        <v>100</v>
      </c>
    </row>
    <row r="21" spans="1:4" ht="15.6">
      <c r="A21" s="4" t="s">
        <v>18</v>
      </c>
      <c r="B21" s="10">
        <v>3273.2</v>
      </c>
      <c r="C21" s="10">
        <v>1894.5</v>
      </c>
      <c r="D21" s="10">
        <v>1894.5</v>
      </c>
    </row>
    <row r="22" spans="1:4" ht="31.2">
      <c r="A22" s="5" t="s">
        <v>63</v>
      </c>
      <c r="B22" s="10">
        <v>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86.4</v>
      </c>
      <c r="D23" s="10">
        <v>180</v>
      </c>
    </row>
    <row r="24" spans="1:4" ht="15.6">
      <c r="A24" s="4" t="s">
        <v>12</v>
      </c>
      <c r="B24" s="10">
        <f>B17+B18+B19+B20+B21+B22+B23</f>
        <v>5704.7999999999993</v>
      </c>
      <c r="C24" s="10">
        <f t="shared" ref="C24:D24" si="5">C17+C18+C19+C20+C21+C22+C23</f>
        <v>4048.2999999999997</v>
      </c>
      <c r="D24" s="10">
        <f t="shared" si="5"/>
        <v>4193.6000000000004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>
      <c r="A28" s="8"/>
      <c r="B28" s="8"/>
      <c r="C28" s="8"/>
      <c r="D28" s="8"/>
    </row>
    <row r="29" spans="1:4" ht="15.6">
      <c r="A29" s="13" t="s">
        <v>24</v>
      </c>
      <c r="D29" t="s">
        <v>69</v>
      </c>
    </row>
    <row r="30" spans="1:4">
      <c r="A30" s="8"/>
    </row>
    <row r="31" spans="1:4">
      <c r="A31" s="8" t="s">
        <v>25</v>
      </c>
      <c r="D31" t="s">
        <v>26</v>
      </c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E23" sqref="E23"/>
    </sheetView>
  </sheetViews>
  <sheetFormatPr defaultRowHeight="14.4"/>
  <cols>
    <col min="1" max="1" width="40.5546875" customWidth="1"/>
    <col min="2" max="4" width="15.33203125" customWidth="1"/>
  </cols>
  <sheetData>
    <row r="1" spans="1:4">
      <c r="A1" s="16" t="s">
        <v>0</v>
      </c>
      <c r="B1" s="16"/>
      <c r="C1" s="16"/>
      <c r="D1" s="16"/>
    </row>
    <row r="2" spans="1:4" ht="27.75" customHeight="1">
      <c r="A2" t="s">
        <v>59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4206.8999999999996</v>
      </c>
      <c r="C5" s="10">
        <f t="shared" ref="C5:D5" si="0">C6+C13</f>
        <v>4150.3999999999996</v>
      </c>
      <c r="D5" s="10">
        <f t="shared" si="0"/>
        <v>4308.1000000000004</v>
      </c>
    </row>
    <row r="6" spans="1:4" ht="15.6">
      <c r="A6" s="4" t="s">
        <v>3</v>
      </c>
      <c r="B6" s="10">
        <f>B7+B9+B10+B11+B12</f>
        <v>434</v>
      </c>
      <c r="C6" s="10">
        <f t="shared" ref="C6:D6" si="1">C7+C9+C10+C11+C12</f>
        <v>435</v>
      </c>
      <c r="D6" s="10">
        <f t="shared" si="1"/>
        <v>435</v>
      </c>
    </row>
    <row r="7" spans="1:4" ht="15.6">
      <c r="A7" s="4" t="s">
        <v>4</v>
      </c>
      <c r="B7" s="10">
        <f>B8</f>
        <v>60</v>
      </c>
      <c r="C7" s="10">
        <f t="shared" ref="C7:D7" si="2">C8</f>
        <v>60</v>
      </c>
      <c r="D7" s="10">
        <f t="shared" si="2"/>
        <v>60</v>
      </c>
    </row>
    <row r="8" spans="1:4">
      <c r="A8" s="1" t="s">
        <v>5</v>
      </c>
      <c r="B8" s="10">
        <v>60</v>
      </c>
      <c r="C8" s="10">
        <v>60</v>
      </c>
      <c r="D8" s="10">
        <v>60</v>
      </c>
    </row>
    <row r="9" spans="1:4" ht="15.6">
      <c r="A9" s="4" t="s">
        <v>6</v>
      </c>
      <c r="B9" s="10">
        <v>30</v>
      </c>
      <c r="C9" s="10">
        <v>30</v>
      </c>
      <c r="D9" s="10">
        <v>30</v>
      </c>
    </row>
    <row r="10" spans="1:4" ht="15.6">
      <c r="A10" s="4" t="s">
        <v>7</v>
      </c>
      <c r="B10" s="10">
        <v>308</v>
      </c>
      <c r="C10" s="10">
        <v>308</v>
      </c>
      <c r="D10" s="10">
        <v>308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35</v>
      </c>
      <c r="C12" s="10">
        <v>36</v>
      </c>
      <c r="D12" s="10">
        <v>36</v>
      </c>
    </row>
    <row r="13" spans="1:4" ht="15.6">
      <c r="A13" s="4" t="s">
        <v>10</v>
      </c>
      <c r="B13" s="10">
        <f>B14</f>
        <v>3772.9</v>
      </c>
      <c r="C13" s="10">
        <f t="shared" ref="C13:D13" si="3">C14</f>
        <v>3715.4</v>
      </c>
      <c r="D13" s="10">
        <f t="shared" si="3"/>
        <v>3873.1</v>
      </c>
    </row>
    <row r="14" spans="1:4" ht="43.2">
      <c r="A14" s="3" t="s">
        <v>11</v>
      </c>
      <c r="B14" s="10">
        <v>3772.9</v>
      </c>
      <c r="C14" s="10">
        <v>3715.4</v>
      </c>
      <c r="D14" s="10">
        <v>3873.1</v>
      </c>
    </row>
    <row r="15" spans="1:4" ht="15.6">
      <c r="A15" s="6" t="s">
        <v>12</v>
      </c>
      <c r="B15" s="10">
        <f>B17+B18+B19+B20+B21+B22+B23</f>
        <v>4206.8999999999996</v>
      </c>
      <c r="C15" s="10">
        <f t="shared" ref="C15:D15" si="4">C17+C18+C19+C20+C21+C22+C23</f>
        <v>4150.3999999999996</v>
      </c>
      <c r="D15" s="10">
        <f t="shared" si="4"/>
        <v>4308.0999999999995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2020.6</v>
      </c>
      <c r="C17" s="10">
        <v>2074.1</v>
      </c>
      <c r="D17" s="10">
        <v>2132.6</v>
      </c>
    </row>
    <row r="18" spans="1:4" ht="15.6">
      <c r="A18" s="4" t="s">
        <v>15</v>
      </c>
      <c r="B18" s="10">
        <v>91.3</v>
      </c>
      <c r="C18" s="10">
        <v>92.3</v>
      </c>
      <c r="D18" s="10">
        <v>94.8</v>
      </c>
    </row>
    <row r="19" spans="1:4" ht="33.75" customHeight="1">
      <c r="A19" s="5" t="s">
        <v>16</v>
      </c>
      <c r="B19" s="10">
        <v>0</v>
      </c>
      <c r="C19" s="10"/>
      <c r="D19" s="10"/>
    </row>
    <row r="20" spans="1:4" ht="15.6">
      <c r="A20" s="4" t="s">
        <v>17</v>
      </c>
      <c r="B20" s="10">
        <v>490</v>
      </c>
      <c r="C20" s="10">
        <v>150</v>
      </c>
      <c r="D20" s="10">
        <v>250</v>
      </c>
    </row>
    <row r="21" spans="1:4" ht="15.6">
      <c r="A21" s="4" t="s">
        <v>18</v>
      </c>
      <c r="B21" s="10">
        <v>1545</v>
      </c>
      <c r="C21" s="10">
        <v>1745</v>
      </c>
      <c r="D21" s="10">
        <v>1645</v>
      </c>
    </row>
    <row r="22" spans="1:4" ht="31.2">
      <c r="A22" s="5" t="s">
        <v>63</v>
      </c>
      <c r="B22" s="10">
        <v>60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89</v>
      </c>
      <c r="D23" s="10">
        <v>185.7</v>
      </c>
    </row>
    <row r="24" spans="1:4" ht="15.6">
      <c r="A24" s="4" t="s">
        <v>12</v>
      </c>
      <c r="B24" s="10">
        <f>B17+B18+B19+B20+B21+B22+B23</f>
        <v>4206.8999999999996</v>
      </c>
      <c r="C24" s="10">
        <f t="shared" ref="C24:D24" si="5">C17+C18+C19+C20+C21+C22+C23</f>
        <v>4150.3999999999996</v>
      </c>
      <c r="D24" s="10">
        <f t="shared" si="5"/>
        <v>4308.0999999999995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 ht="15.6">
      <c r="A28" s="13" t="s">
        <v>24</v>
      </c>
      <c r="D28" t="s">
        <v>71</v>
      </c>
    </row>
    <row r="29" spans="1:4">
      <c r="A29" s="8"/>
    </row>
    <row r="30" spans="1:4">
      <c r="A30" s="8" t="s">
        <v>25</v>
      </c>
      <c r="D30" t="s">
        <v>26</v>
      </c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F25" sqref="F25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61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4042.4</v>
      </c>
      <c r="C5" s="10">
        <f t="shared" ref="C5:D5" si="0">C6+C13</f>
        <v>3981.3</v>
      </c>
      <c r="D5" s="10">
        <f t="shared" si="0"/>
        <v>4136.2</v>
      </c>
    </row>
    <row r="6" spans="1:4" ht="15.6">
      <c r="A6" s="4" t="s">
        <v>3</v>
      </c>
      <c r="B6" s="10">
        <f>B7+B9+B10+B11+B12</f>
        <v>464</v>
      </c>
      <c r="C6" s="10">
        <f t="shared" ref="C6:D6" si="1">C7+C9+C10+C11+C12</f>
        <v>464</v>
      </c>
      <c r="D6" s="10">
        <f t="shared" si="1"/>
        <v>464</v>
      </c>
    </row>
    <row r="7" spans="1:4" ht="15.6">
      <c r="A7" s="4" t="s">
        <v>4</v>
      </c>
      <c r="B7" s="10">
        <f>B8</f>
        <v>40</v>
      </c>
      <c r="C7" s="10">
        <f t="shared" ref="C7:D7" si="2">C8</f>
        <v>40</v>
      </c>
      <c r="D7" s="10">
        <f t="shared" si="2"/>
        <v>40</v>
      </c>
    </row>
    <row r="8" spans="1:4">
      <c r="A8" s="1" t="s">
        <v>5</v>
      </c>
      <c r="B8" s="10">
        <v>40</v>
      </c>
      <c r="C8" s="10">
        <v>40</v>
      </c>
      <c r="D8" s="10">
        <v>40</v>
      </c>
    </row>
    <row r="9" spans="1:4" ht="15.6">
      <c r="A9" s="4" t="s">
        <v>6</v>
      </c>
      <c r="B9" s="10"/>
      <c r="C9" s="10"/>
      <c r="D9" s="10"/>
    </row>
    <row r="10" spans="1:4" ht="15.6">
      <c r="A10" s="4" t="s">
        <v>7</v>
      </c>
      <c r="B10" s="10">
        <v>388</v>
      </c>
      <c r="C10" s="10">
        <v>388</v>
      </c>
      <c r="D10" s="10">
        <v>388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35</v>
      </c>
      <c r="C12" s="10">
        <v>35</v>
      </c>
      <c r="D12" s="10">
        <v>35</v>
      </c>
    </row>
    <row r="13" spans="1:4" ht="15.6">
      <c r="A13" s="4" t="s">
        <v>10</v>
      </c>
      <c r="B13" s="10">
        <f>B14</f>
        <v>3578.4</v>
      </c>
      <c r="C13" s="10">
        <f t="shared" ref="C13:D13" si="3">C14</f>
        <v>3517.3</v>
      </c>
      <c r="D13" s="10">
        <f t="shared" si="3"/>
        <v>3672.2</v>
      </c>
    </row>
    <row r="14" spans="1:4" ht="43.2">
      <c r="A14" s="3" t="s">
        <v>11</v>
      </c>
      <c r="B14" s="10">
        <v>3578.4</v>
      </c>
      <c r="C14" s="10">
        <v>3517.3</v>
      </c>
      <c r="D14" s="10">
        <v>3672.2</v>
      </c>
    </row>
    <row r="15" spans="1:4" ht="15.6">
      <c r="A15" s="6" t="s">
        <v>12</v>
      </c>
      <c r="B15" s="10">
        <f>B17+B18+B19+B20+B21+B22+B23</f>
        <v>4042.4</v>
      </c>
      <c r="C15" s="10">
        <f t="shared" ref="C15:D15" si="4">C17+C18+C19+C20+C21+C22+C23</f>
        <v>3981.3</v>
      </c>
      <c r="D15" s="10">
        <f t="shared" si="4"/>
        <v>4136.2000000000007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2072.1</v>
      </c>
      <c r="C17" s="10">
        <v>2126.1</v>
      </c>
      <c r="D17" s="10">
        <v>2184.9</v>
      </c>
    </row>
    <row r="18" spans="1:4" ht="15.6">
      <c r="A18" s="4" t="s">
        <v>15</v>
      </c>
      <c r="B18" s="10">
        <v>91.3</v>
      </c>
      <c r="C18" s="10">
        <v>91.4</v>
      </c>
      <c r="D18" s="10">
        <v>95.3</v>
      </c>
    </row>
    <row r="19" spans="1:4" ht="33.75" customHeight="1">
      <c r="A19" s="5" t="s">
        <v>16</v>
      </c>
      <c r="B19" s="10">
        <v>50</v>
      </c>
      <c r="C19" s="10">
        <v>50</v>
      </c>
      <c r="D19" s="10">
        <v>150</v>
      </c>
    </row>
    <row r="20" spans="1:4" ht="15.6">
      <c r="A20" s="4" t="s">
        <v>17</v>
      </c>
      <c r="B20" s="10">
        <v>600</v>
      </c>
      <c r="C20" s="10">
        <v>350</v>
      </c>
      <c r="D20" s="10">
        <v>150</v>
      </c>
    </row>
    <row r="21" spans="1:4" ht="15.6">
      <c r="A21" s="4" t="s">
        <v>18</v>
      </c>
      <c r="B21" s="10">
        <v>1229</v>
      </c>
      <c r="C21" s="10">
        <v>1279</v>
      </c>
      <c r="D21" s="10">
        <v>1379</v>
      </c>
    </row>
    <row r="22" spans="1:4" ht="31.2">
      <c r="A22" s="5" t="s">
        <v>63</v>
      </c>
      <c r="B22" s="10">
        <v>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84.8</v>
      </c>
      <c r="D23" s="10">
        <v>177</v>
      </c>
    </row>
    <row r="24" spans="1:4" ht="15.6">
      <c r="A24" s="4" t="s">
        <v>12</v>
      </c>
      <c r="B24" s="10">
        <f>B17+B18+B19+B20+B21+B22+B23</f>
        <v>4042.4</v>
      </c>
      <c r="C24" s="10">
        <f t="shared" ref="C24:D24" si="5">C17+C18+C19+C20+C21+C22+C23</f>
        <v>3981.3</v>
      </c>
      <c r="D24" s="10">
        <f t="shared" si="5"/>
        <v>4136.2000000000007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 ht="15.6">
      <c r="A28" s="13" t="s">
        <v>24</v>
      </c>
      <c r="D28" t="s">
        <v>70</v>
      </c>
    </row>
    <row r="29" spans="1:4">
      <c r="A29" s="8"/>
    </row>
    <row r="30" spans="1:4">
      <c r="A30" s="8" t="s">
        <v>25</v>
      </c>
      <c r="D30" t="s">
        <v>26</v>
      </c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9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F25" sqref="F25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62</v>
      </c>
    </row>
    <row r="3" spans="1:4">
      <c r="D3" s="12" t="s">
        <v>23</v>
      </c>
    </row>
    <row r="4" spans="1:4">
      <c r="A4" s="1" t="s">
        <v>1</v>
      </c>
      <c r="B4" s="2" t="s">
        <v>30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5050.1000000000004</v>
      </c>
      <c r="C5" s="10">
        <f t="shared" ref="C5:D5" si="0">C6+C13</f>
        <v>5028.3999999999996</v>
      </c>
      <c r="D5" s="10">
        <f t="shared" si="0"/>
        <v>5226.3</v>
      </c>
    </row>
    <row r="6" spans="1:4" ht="15.6">
      <c r="A6" s="4" t="s">
        <v>3</v>
      </c>
      <c r="B6" s="10">
        <f>B7+B9+B10+B11+B12</f>
        <v>1024</v>
      </c>
      <c r="C6" s="10">
        <f t="shared" ref="C6:D6" si="1">C7+C9+C10+C11+C12</f>
        <v>1024</v>
      </c>
      <c r="D6" s="10">
        <f t="shared" si="1"/>
        <v>1026</v>
      </c>
    </row>
    <row r="7" spans="1:4" ht="15.6">
      <c r="A7" s="4" t="s">
        <v>4</v>
      </c>
      <c r="B7" s="10">
        <f>B8</f>
        <v>220</v>
      </c>
      <c r="C7" s="10">
        <f t="shared" ref="C7:D7" si="2">C8</f>
        <v>220</v>
      </c>
      <c r="D7" s="10">
        <f t="shared" si="2"/>
        <v>220</v>
      </c>
    </row>
    <row r="8" spans="1:4">
      <c r="A8" s="1" t="s">
        <v>5</v>
      </c>
      <c r="B8" s="10">
        <v>220</v>
      </c>
      <c r="C8" s="10">
        <v>220</v>
      </c>
      <c r="D8" s="10">
        <v>220</v>
      </c>
    </row>
    <row r="9" spans="1:4" ht="15.6">
      <c r="A9" s="4" t="s">
        <v>6</v>
      </c>
      <c r="B9" s="10">
        <v>92</v>
      </c>
      <c r="C9" s="10">
        <v>92</v>
      </c>
      <c r="D9" s="10">
        <v>92</v>
      </c>
    </row>
    <row r="10" spans="1:4" ht="15.6">
      <c r="A10" s="4" t="s">
        <v>7</v>
      </c>
      <c r="B10" s="10">
        <v>618</v>
      </c>
      <c r="C10" s="10">
        <v>618</v>
      </c>
      <c r="D10" s="10">
        <v>620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93</v>
      </c>
      <c r="C12" s="10">
        <v>93</v>
      </c>
      <c r="D12" s="10">
        <v>93</v>
      </c>
    </row>
    <row r="13" spans="1:4" ht="15.6">
      <c r="A13" s="4" t="s">
        <v>10</v>
      </c>
      <c r="B13" s="10">
        <f>B14</f>
        <v>4026.1</v>
      </c>
      <c r="C13" s="10">
        <f t="shared" ref="C13:D13" si="3">C14</f>
        <v>4004.4</v>
      </c>
      <c r="D13" s="10">
        <f t="shared" si="3"/>
        <v>4200.3</v>
      </c>
    </row>
    <row r="14" spans="1:4" ht="43.2">
      <c r="A14" s="3" t="s">
        <v>11</v>
      </c>
      <c r="B14" s="10">
        <v>4026.1</v>
      </c>
      <c r="C14" s="10">
        <v>4004.4</v>
      </c>
      <c r="D14" s="10">
        <v>4200.3</v>
      </c>
    </row>
    <row r="15" spans="1:4" ht="15.6">
      <c r="A15" s="6" t="s">
        <v>12</v>
      </c>
      <c r="B15" s="10">
        <f>B17+B18+B19+B20+B21+B22+B23</f>
        <v>5050.1000000000004</v>
      </c>
      <c r="C15" s="10">
        <f t="shared" ref="C15:D15" si="4">C17+C18+C19+C20+C21+C22+C23</f>
        <v>5028.3999999999996</v>
      </c>
      <c r="D15" s="10">
        <f t="shared" si="4"/>
        <v>5226.3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2384.5</v>
      </c>
      <c r="C17" s="10">
        <v>2451.8000000000002</v>
      </c>
      <c r="D17" s="10">
        <v>2525.3000000000002</v>
      </c>
    </row>
    <row r="18" spans="1:4" ht="15.6">
      <c r="A18" s="4" t="s">
        <v>15</v>
      </c>
      <c r="B18" s="10">
        <v>92.9</v>
      </c>
      <c r="C18" s="10">
        <v>93</v>
      </c>
      <c r="D18" s="10">
        <v>96.8</v>
      </c>
    </row>
    <row r="19" spans="1:4" ht="33.75" customHeight="1">
      <c r="A19" s="5" t="s">
        <v>16</v>
      </c>
      <c r="B19" s="10">
        <v>0</v>
      </c>
      <c r="C19" s="10"/>
      <c r="D19" s="10"/>
    </row>
    <row r="20" spans="1:4" ht="15.6">
      <c r="A20" s="4" t="s">
        <v>17</v>
      </c>
      <c r="B20" s="10">
        <v>450</v>
      </c>
      <c r="C20" s="10">
        <v>500</v>
      </c>
      <c r="D20" s="10">
        <v>500</v>
      </c>
    </row>
    <row r="21" spans="1:4" ht="15.6">
      <c r="A21" s="4" t="s">
        <v>18</v>
      </c>
      <c r="B21" s="10">
        <v>2122.6999999999998</v>
      </c>
      <c r="C21" s="10">
        <v>1872.7</v>
      </c>
      <c r="D21" s="10">
        <v>1872.7</v>
      </c>
    </row>
    <row r="22" spans="1:4" ht="31.2">
      <c r="A22" s="5" t="s">
        <v>63</v>
      </c>
      <c r="B22" s="10"/>
      <c r="C22" s="10"/>
      <c r="D22" s="10"/>
    </row>
    <row r="23" spans="1:4" ht="15.6">
      <c r="A23" s="4" t="s">
        <v>20</v>
      </c>
      <c r="B23" s="10">
        <v>0</v>
      </c>
      <c r="C23" s="10">
        <v>110.9</v>
      </c>
      <c r="D23" s="10">
        <v>231.5</v>
      </c>
    </row>
    <row r="24" spans="1:4" ht="15.6">
      <c r="A24" s="4" t="s">
        <v>12</v>
      </c>
      <c r="B24" s="10">
        <f>B17+B18+B19+B20+B21+B22+B23</f>
        <v>5050.1000000000004</v>
      </c>
      <c r="C24" s="10">
        <f t="shared" ref="C24:D24" si="5">C17+C18+C19+C20+C21+C22+C23</f>
        <v>5028.3999999999996</v>
      </c>
      <c r="D24" s="10">
        <f t="shared" si="5"/>
        <v>5226.3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 ht="15.6">
      <c r="A28" s="13" t="s">
        <v>24</v>
      </c>
      <c r="D28" t="s">
        <v>31</v>
      </c>
    </row>
    <row r="29" spans="1:4">
      <c r="A29" s="8"/>
    </row>
    <row r="30" spans="1:4">
      <c r="A30" s="8" t="s">
        <v>25</v>
      </c>
      <c r="D30" t="s">
        <v>26</v>
      </c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F29" sqref="F29"/>
    </sheetView>
  </sheetViews>
  <sheetFormatPr defaultRowHeight="14.4"/>
  <cols>
    <col min="1" max="1" width="40.5546875" customWidth="1"/>
    <col min="2" max="4" width="16" customWidth="1"/>
  </cols>
  <sheetData>
    <row r="1" spans="1:4">
      <c r="A1" s="16" t="s">
        <v>0</v>
      </c>
      <c r="B1" s="16"/>
      <c r="C1" s="16"/>
      <c r="D1" s="16"/>
    </row>
    <row r="2" spans="1:4">
      <c r="A2" t="s">
        <v>41</v>
      </c>
    </row>
    <row r="4" spans="1:4">
      <c r="A4" s="1" t="s">
        <v>1</v>
      </c>
      <c r="B4" s="2" t="s">
        <v>29</v>
      </c>
      <c r="C4" s="2" t="s">
        <v>42</v>
      </c>
      <c r="D4" s="2" t="s">
        <v>43</v>
      </c>
    </row>
    <row r="5" spans="1:4" ht="15.6">
      <c r="A5" s="6" t="s">
        <v>2</v>
      </c>
      <c r="B5" s="10">
        <f>B6+B13</f>
        <v>4284.1000000000004</v>
      </c>
      <c r="C5" s="10">
        <f>C6+C13</f>
        <v>4203.8999999999996</v>
      </c>
      <c r="D5" s="1">
        <f t="shared" ref="D5" si="0">D6+D13</f>
        <v>4353.3</v>
      </c>
    </row>
    <row r="6" spans="1:4" ht="15.6">
      <c r="A6" s="4" t="s">
        <v>3</v>
      </c>
      <c r="B6" s="10">
        <f>B7+B9+B10+B11+B12</f>
        <v>248</v>
      </c>
      <c r="C6" s="10">
        <f t="shared" ref="C6:D6" si="1">C7+C9+C10+C11+C12</f>
        <v>249</v>
      </c>
      <c r="D6" s="10">
        <f t="shared" si="1"/>
        <v>259</v>
      </c>
    </row>
    <row r="7" spans="1:4" ht="15.6">
      <c r="A7" s="4" t="s">
        <v>4</v>
      </c>
      <c r="B7" s="10">
        <f>B8</f>
        <v>6</v>
      </c>
      <c r="C7" s="10">
        <f t="shared" ref="C7:D7" si="2">C8</f>
        <v>6</v>
      </c>
      <c r="D7" s="10">
        <f t="shared" si="2"/>
        <v>6</v>
      </c>
    </row>
    <row r="8" spans="1:4">
      <c r="A8" s="1" t="s">
        <v>5</v>
      </c>
      <c r="B8" s="10">
        <v>6</v>
      </c>
      <c r="C8" s="10">
        <v>6</v>
      </c>
      <c r="D8" s="10">
        <v>6</v>
      </c>
    </row>
    <row r="9" spans="1:4" ht="15.6">
      <c r="A9" s="4" t="s">
        <v>6</v>
      </c>
      <c r="B9" s="10"/>
      <c r="C9" s="10"/>
      <c r="D9" s="10"/>
    </row>
    <row r="10" spans="1:4" ht="15.6">
      <c r="A10" s="4" t="s">
        <v>7</v>
      </c>
      <c r="B10" s="10">
        <v>228</v>
      </c>
      <c r="C10" s="10">
        <v>228</v>
      </c>
      <c r="D10" s="10">
        <v>238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13</v>
      </c>
      <c r="C12" s="10">
        <v>14</v>
      </c>
      <c r="D12" s="10">
        <v>14</v>
      </c>
    </row>
    <row r="13" spans="1:4" ht="15.6">
      <c r="A13" s="4" t="s">
        <v>10</v>
      </c>
      <c r="B13" s="10">
        <f>B14</f>
        <v>4036.1</v>
      </c>
      <c r="C13" s="10">
        <f t="shared" ref="C13:D13" si="3">C14</f>
        <v>3954.9</v>
      </c>
      <c r="D13" s="10">
        <f t="shared" si="3"/>
        <v>4094.3</v>
      </c>
    </row>
    <row r="14" spans="1:4" ht="43.2">
      <c r="A14" s="3" t="s">
        <v>11</v>
      </c>
      <c r="B14" s="10">
        <v>4036.1</v>
      </c>
      <c r="C14" s="10">
        <v>3954.9</v>
      </c>
      <c r="D14" s="10">
        <v>4094.3</v>
      </c>
    </row>
    <row r="15" spans="1:4" ht="15.6">
      <c r="A15" s="6" t="s">
        <v>12</v>
      </c>
      <c r="B15" s="10">
        <f>B17+B18+B19+B20+B21+B22+B23</f>
        <v>4284.1000000000004</v>
      </c>
      <c r="C15" s="10">
        <f t="shared" ref="C15:D15" si="4">C17+C18+C19+C20+C21+C22+C23</f>
        <v>4203.9000000000005</v>
      </c>
      <c r="D15" s="10">
        <f t="shared" si="4"/>
        <v>4353.2999999999993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1703.5</v>
      </c>
      <c r="C17" s="10">
        <v>1732</v>
      </c>
      <c r="D17" s="10">
        <v>1780.8</v>
      </c>
    </row>
    <row r="18" spans="1:4" ht="15.6">
      <c r="A18" s="4" t="s">
        <v>15</v>
      </c>
      <c r="B18" s="10">
        <v>91.3</v>
      </c>
      <c r="C18" s="10">
        <v>92.3</v>
      </c>
      <c r="D18" s="10">
        <v>95.3</v>
      </c>
    </row>
    <row r="19" spans="1:4" ht="33.75" customHeight="1">
      <c r="A19" s="5" t="s">
        <v>16</v>
      </c>
      <c r="B19" s="10">
        <v>260</v>
      </c>
      <c r="C19" s="10">
        <v>0</v>
      </c>
      <c r="D19" s="10">
        <v>0</v>
      </c>
    </row>
    <row r="20" spans="1:4" ht="15.6">
      <c r="A20" s="4" t="s">
        <v>17</v>
      </c>
      <c r="B20" s="10">
        <v>350</v>
      </c>
      <c r="C20" s="10">
        <v>300</v>
      </c>
      <c r="D20" s="10">
        <v>300</v>
      </c>
    </row>
    <row r="21" spans="1:4" ht="15.6">
      <c r="A21" s="4" t="s">
        <v>18</v>
      </c>
      <c r="B21" s="10">
        <v>1879.3</v>
      </c>
      <c r="C21" s="10">
        <v>1989.3</v>
      </c>
      <c r="D21" s="10">
        <v>1989.3</v>
      </c>
    </row>
    <row r="22" spans="1:4" ht="31.2">
      <c r="A22" s="5" t="s">
        <v>63</v>
      </c>
      <c r="B22" s="10"/>
      <c r="C22" s="10"/>
      <c r="D22" s="10">
        <v>0</v>
      </c>
    </row>
    <row r="23" spans="1:4" ht="15.6">
      <c r="A23" s="4" t="s">
        <v>20</v>
      </c>
      <c r="B23" s="10">
        <v>0</v>
      </c>
      <c r="C23" s="10">
        <v>90.3</v>
      </c>
      <c r="D23" s="10">
        <v>187.9</v>
      </c>
    </row>
    <row r="24" spans="1:4" ht="15.6">
      <c r="A24" s="4" t="s">
        <v>12</v>
      </c>
      <c r="B24" s="10">
        <f>B17+B18+B19+B20+B21+B22+B23</f>
        <v>4284.1000000000004</v>
      </c>
      <c r="C24" s="10">
        <f t="shared" ref="C24:D24" si="5">C17+C18+C19+C20+C21+C22+C23</f>
        <v>4203.9000000000005</v>
      </c>
      <c r="D24" s="10">
        <f t="shared" si="5"/>
        <v>4353.2999999999993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4" t="s">
        <v>22</v>
      </c>
      <c r="B26" s="10">
        <f>B15-B5</f>
        <v>0</v>
      </c>
      <c r="C26" s="10">
        <f t="shared" ref="C26:D26" si="7">C15-C5</f>
        <v>0</v>
      </c>
      <c r="D26" s="10">
        <f t="shared" si="7"/>
        <v>0</v>
      </c>
    </row>
    <row r="27" spans="1:4" ht="15.6">
      <c r="A27" s="14"/>
      <c r="B27" s="15"/>
      <c r="C27" s="15"/>
      <c r="D27" s="15"/>
    </row>
    <row r="29" spans="1:4" ht="15.6">
      <c r="A29" s="13" t="s">
        <v>24</v>
      </c>
      <c r="D29" t="s">
        <v>68</v>
      </c>
    </row>
    <row r="30" spans="1:4">
      <c r="A30" s="8"/>
    </row>
    <row r="31" spans="1:4">
      <c r="A31" s="8" t="s">
        <v>25</v>
      </c>
      <c r="D31" t="s">
        <v>26</v>
      </c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9" fitToHeight="0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D24" sqref="D24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44</v>
      </c>
    </row>
    <row r="4" spans="1:4">
      <c r="A4" s="1" t="s">
        <v>1</v>
      </c>
      <c r="B4" s="2" t="s">
        <v>29</v>
      </c>
      <c r="C4" s="2" t="s">
        <v>42</v>
      </c>
      <c r="D4" s="2" t="s">
        <v>45</v>
      </c>
    </row>
    <row r="5" spans="1:4" ht="15.6">
      <c r="A5" s="6" t="s">
        <v>2</v>
      </c>
      <c r="B5" s="10">
        <f>B6+B13</f>
        <v>5079</v>
      </c>
      <c r="C5" s="10">
        <f t="shared" ref="C5:D5" si="0">C6+C13</f>
        <v>5050.2</v>
      </c>
      <c r="D5" s="10">
        <f t="shared" si="0"/>
        <v>5240.1000000000004</v>
      </c>
    </row>
    <row r="6" spans="1:4" ht="15.6">
      <c r="A6" s="4" t="s">
        <v>3</v>
      </c>
      <c r="B6" s="10">
        <f>B7+B9+B10+B11+B12</f>
        <v>555</v>
      </c>
      <c r="C6" s="10">
        <f t="shared" ref="C6:D6" si="1">C7+C9+C10+C11+C12</f>
        <v>555</v>
      </c>
      <c r="D6" s="10">
        <f t="shared" si="1"/>
        <v>555</v>
      </c>
    </row>
    <row r="7" spans="1:4" ht="15.6">
      <c r="A7" s="4" t="s">
        <v>4</v>
      </c>
      <c r="B7" s="10">
        <f>B8</f>
        <v>20</v>
      </c>
      <c r="C7" s="10">
        <f t="shared" ref="C7:D7" si="2">C8</f>
        <v>20</v>
      </c>
      <c r="D7" s="10">
        <f t="shared" si="2"/>
        <v>20</v>
      </c>
    </row>
    <row r="8" spans="1:4">
      <c r="A8" s="1" t="s">
        <v>5</v>
      </c>
      <c r="B8" s="10">
        <v>20</v>
      </c>
      <c r="C8" s="10">
        <v>20</v>
      </c>
      <c r="D8" s="10">
        <v>20</v>
      </c>
    </row>
    <row r="9" spans="1:4" ht="15.6">
      <c r="A9" s="4" t="s">
        <v>6</v>
      </c>
      <c r="B9" s="10">
        <v>20</v>
      </c>
      <c r="C9" s="10">
        <v>20</v>
      </c>
      <c r="D9" s="10">
        <v>20</v>
      </c>
    </row>
    <row r="10" spans="1:4" ht="15.6">
      <c r="A10" s="4" t="s">
        <v>7</v>
      </c>
      <c r="B10" s="10">
        <v>478</v>
      </c>
      <c r="C10" s="10">
        <v>478</v>
      </c>
      <c r="D10" s="10">
        <v>478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36</v>
      </c>
      <c r="C12" s="10">
        <v>36</v>
      </c>
      <c r="D12" s="10">
        <v>36</v>
      </c>
    </row>
    <row r="13" spans="1:4" ht="15.6">
      <c r="A13" s="4" t="s">
        <v>10</v>
      </c>
      <c r="B13" s="10">
        <f>B14</f>
        <v>4524</v>
      </c>
      <c r="C13" s="10">
        <f t="shared" ref="C13:D13" si="3">C14</f>
        <v>4495.2</v>
      </c>
      <c r="D13" s="10">
        <f t="shared" si="3"/>
        <v>4685.1000000000004</v>
      </c>
    </row>
    <row r="14" spans="1:4" ht="43.2">
      <c r="A14" s="3" t="s">
        <v>11</v>
      </c>
      <c r="B14" s="10">
        <v>4524</v>
      </c>
      <c r="C14" s="10">
        <v>4495.2</v>
      </c>
      <c r="D14" s="10">
        <v>4685.1000000000004</v>
      </c>
    </row>
    <row r="15" spans="1:4" ht="15.6">
      <c r="A15" s="6" t="s">
        <v>12</v>
      </c>
      <c r="B15" s="10">
        <f>B17+B18+B19+B20+B21+B22+B23</f>
        <v>5079</v>
      </c>
      <c r="C15" s="10">
        <f t="shared" ref="C15:D15" si="4">C17+C18+C19+C20+C21+C22+C23</f>
        <v>5050.2</v>
      </c>
      <c r="D15" s="10">
        <f t="shared" si="4"/>
        <v>5240.0999999999995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2110</v>
      </c>
      <c r="C17" s="10">
        <v>2169.6</v>
      </c>
      <c r="D17" s="10">
        <v>2235</v>
      </c>
    </row>
    <row r="18" spans="1:4" ht="15.6">
      <c r="A18" s="4" t="s">
        <v>15</v>
      </c>
      <c r="B18" s="10">
        <v>92.9</v>
      </c>
      <c r="C18" s="10">
        <v>93</v>
      </c>
      <c r="D18" s="10">
        <v>96.8</v>
      </c>
    </row>
    <row r="19" spans="1:4" ht="33.75" customHeight="1">
      <c r="A19" s="5" t="s">
        <v>16</v>
      </c>
      <c r="B19" s="10">
        <v>0</v>
      </c>
      <c r="C19" s="10">
        <v>100</v>
      </c>
      <c r="D19" s="10">
        <v>100</v>
      </c>
    </row>
    <row r="20" spans="1:4" ht="15.6">
      <c r="A20" s="4" t="s">
        <v>17</v>
      </c>
      <c r="B20" s="10">
        <v>250</v>
      </c>
      <c r="C20" s="10">
        <v>300</v>
      </c>
      <c r="D20" s="10">
        <v>300</v>
      </c>
    </row>
    <row r="21" spans="1:4" ht="15.6">
      <c r="A21" s="4" t="s">
        <v>18</v>
      </c>
      <c r="B21" s="10">
        <v>2426.1</v>
      </c>
      <c r="C21" s="10">
        <v>2276.1</v>
      </c>
      <c r="D21" s="10">
        <v>2276.1</v>
      </c>
    </row>
    <row r="22" spans="1:4" ht="31.2">
      <c r="A22" s="5" t="s">
        <v>63</v>
      </c>
      <c r="B22" s="10">
        <v>200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111.5</v>
      </c>
      <c r="D23" s="10">
        <v>232.2</v>
      </c>
    </row>
    <row r="24" spans="1:4" ht="15.6">
      <c r="A24" s="4" t="s">
        <v>12</v>
      </c>
      <c r="B24" s="10">
        <f>B17+B18+B19+B20+B21+B22+B23</f>
        <v>5079</v>
      </c>
      <c r="C24" s="10">
        <f t="shared" ref="C24:D24" si="5">C17+C18+C19+C20+C21+C22+C23</f>
        <v>5050.2</v>
      </c>
      <c r="D24" s="10">
        <f t="shared" si="5"/>
        <v>5240.0999999999995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4" t="s">
        <v>22</v>
      </c>
      <c r="B26" s="10">
        <f>B15-B5</f>
        <v>0</v>
      </c>
      <c r="C26" s="10">
        <f t="shared" ref="C26:D26" si="7">C15-C5</f>
        <v>0</v>
      </c>
      <c r="D26" s="10">
        <f t="shared" si="7"/>
        <v>0</v>
      </c>
    </row>
    <row r="27" spans="1:4">
      <c r="A27" s="1"/>
      <c r="B27" s="1"/>
      <c r="C27" s="1"/>
      <c r="D27" s="1"/>
    </row>
    <row r="29" spans="1:4" ht="15.6">
      <c r="A29" s="13" t="s">
        <v>24</v>
      </c>
      <c r="D29" t="s">
        <v>37</v>
      </c>
    </row>
    <row r="30" spans="1:4">
      <c r="A30" s="8"/>
    </row>
    <row r="31" spans="1:4">
      <c r="A31" s="8" t="s">
        <v>25</v>
      </c>
      <c r="D31" t="s">
        <v>26</v>
      </c>
    </row>
  </sheetData>
  <mergeCells count="1">
    <mergeCell ref="A1:D1"/>
  </mergeCells>
  <pageMargins left="1.1023622047244095" right="0.51181102362204722" top="0.74803149606299213" bottom="0.74803149606299213" header="0.31496062992125984" footer="0.31496062992125984"/>
  <pageSetup paperSize="9" scale="80" fitToHeight="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G20" sqref="G20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46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4603.3999999999996</v>
      </c>
      <c r="C5" s="10">
        <f t="shared" ref="C5:D5" si="0">C6+C13</f>
        <v>3994.6</v>
      </c>
      <c r="D5" s="10">
        <f t="shared" si="0"/>
        <v>4138.3999999999996</v>
      </c>
    </row>
    <row r="6" spans="1:4" ht="15.6">
      <c r="A6" s="4" t="s">
        <v>3</v>
      </c>
      <c r="B6" s="10">
        <f>B7+B9+B10+B11+B12</f>
        <v>335</v>
      </c>
      <c r="C6" s="10">
        <f t="shared" ref="C6:D6" si="1">C7+C9+C10+C11+C12</f>
        <v>337</v>
      </c>
      <c r="D6" s="10">
        <f t="shared" si="1"/>
        <v>349</v>
      </c>
    </row>
    <row r="7" spans="1:4" ht="15.6">
      <c r="A7" s="4" t="s">
        <v>4</v>
      </c>
      <c r="B7" s="10">
        <f>B8</f>
        <v>90</v>
      </c>
      <c r="C7" s="10">
        <f t="shared" ref="C7:D7" si="2">C8</f>
        <v>90</v>
      </c>
      <c r="D7" s="10">
        <f t="shared" si="2"/>
        <v>90</v>
      </c>
    </row>
    <row r="8" spans="1:4">
      <c r="A8" s="1" t="s">
        <v>5</v>
      </c>
      <c r="B8" s="10">
        <v>90</v>
      </c>
      <c r="C8" s="10">
        <v>90</v>
      </c>
      <c r="D8" s="10">
        <v>90</v>
      </c>
    </row>
    <row r="9" spans="1:4" ht="15.6">
      <c r="A9" s="4" t="s">
        <v>6</v>
      </c>
      <c r="B9" s="10">
        <v>12</v>
      </c>
      <c r="C9" s="10">
        <v>12</v>
      </c>
      <c r="D9" s="10">
        <v>12</v>
      </c>
    </row>
    <row r="10" spans="1:4" ht="15.6">
      <c r="A10" s="4" t="s">
        <v>7</v>
      </c>
      <c r="B10" s="10">
        <v>208</v>
      </c>
      <c r="C10" s="10">
        <v>208</v>
      </c>
      <c r="D10" s="10">
        <v>220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24</v>
      </c>
      <c r="C12" s="10">
        <v>26</v>
      </c>
      <c r="D12" s="10">
        <v>26</v>
      </c>
    </row>
    <row r="13" spans="1:4" ht="15.6">
      <c r="A13" s="4" t="s">
        <v>10</v>
      </c>
      <c r="B13" s="10">
        <f>B14</f>
        <v>4268.3999999999996</v>
      </c>
      <c r="C13" s="10">
        <f t="shared" ref="C13:D13" si="3">C14</f>
        <v>3657.6</v>
      </c>
      <c r="D13" s="10">
        <f t="shared" si="3"/>
        <v>3789.4</v>
      </c>
    </row>
    <row r="14" spans="1:4" ht="43.2">
      <c r="A14" s="3" t="s">
        <v>11</v>
      </c>
      <c r="B14" s="10">
        <v>4268.3999999999996</v>
      </c>
      <c r="C14" s="10">
        <v>3657.6</v>
      </c>
      <c r="D14" s="10">
        <v>3789.4</v>
      </c>
    </row>
    <row r="15" spans="1:4" ht="15.6">
      <c r="A15" s="6" t="s">
        <v>12</v>
      </c>
      <c r="B15" s="10">
        <f>B17+B18+B19+B20+B21+B22+B23</f>
        <v>4603.3999999999996</v>
      </c>
      <c r="C15" s="10">
        <f t="shared" ref="C15:D15" si="4">C17+C18+C19+C20+C21+C22+C23</f>
        <v>3994.6</v>
      </c>
      <c r="D15" s="10">
        <f t="shared" si="4"/>
        <v>4138.3999999999996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1796.3</v>
      </c>
      <c r="C17" s="10">
        <v>1841.4</v>
      </c>
      <c r="D17" s="10">
        <v>1890.6</v>
      </c>
    </row>
    <row r="18" spans="1:4" ht="15.6">
      <c r="A18" s="4" t="s">
        <v>15</v>
      </c>
      <c r="B18" s="10">
        <v>91.3</v>
      </c>
      <c r="C18" s="10">
        <v>92.3</v>
      </c>
      <c r="D18" s="10">
        <v>94.8</v>
      </c>
    </row>
    <row r="19" spans="1:4" ht="33.75" customHeight="1">
      <c r="A19" s="5" t="s">
        <v>16</v>
      </c>
      <c r="B19" s="10">
        <v>100</v>
      </c>
      <c r="C19" s="10">
        <v>0</v>
      </c>
      <c r="D19" s="10">
        <v>0</v>
      </c>
    </row>
    <row r="20" spans="1:4" ht="15.6">
      <c r="A20" s="4" t="s">
        <v>17</v>
      </c>
      <c r="B20" s="10">
        <v>300</v>
      </c>
      <c r="C20" s="10">
        <v>200</v>
      </c>
      <c r="D20" s="10">
        <v>200</v>
      </c>
    </row>
    <row r="21" spans="1:4" ht="15.6">
      <c r="A21" s="4" t="s">
        <v>18</v>
      </c>
      <c r="B21" s="10">
        <v>2115.8000000000002</v>
      </c>
      <c r="C21" s="10">
        <v>1775.8</v>
      </c>
      <c r="D21" s="10">
        <v>1775.8</v>
      </c>
    </row>
    <row r="22" spans="1:4" ht="31.2">
      <c r="A22" s="5" t="s">
        <v>63</v>
      </c>
      <c r="B22" s="10">
        <v>200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85.1</v>
      </c>
      <c r="D23" s="10">
        <v>177.2</v>
      </c>
    </row>
    <row r="24" spans="1:4" ht="15.6">
      <c r="A24" s="4" t="s">
        <v>12</v>
      </c>
      <c r="B24" s="10">
        <f>B17+B18+B19+B20+B21+B22+B23</f>
        <v>4603.3999999999996</v>
      </c>
      <c r="C24" s="10">
        <f t="shared" ref="C24:D24" si="5">C17+C18+C19+C20+C21+C22+C23</f>
        <v>3994.6</v>
      </c>
      <c r="D24" s="10">
        <f t="shared" si="5"/>
        <v>4138.3999999999996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 ht="15.6">
      <c r="A28" s="13" t="s">
        <v>24</v>
      </c>
      <c r="D28" t="s">
        <v>35</v>
      </c>
    </row>
    <row r="29" spans="1:4">
      <c r="A29" s="8"/>
    </row>
    <row r="30" spans="1:4">
      <c r="A30" s="8" t="s">
        <v>25</v>
      </c>
      <c r="D30" t="s">
        <v>26</v>
      </c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91" fitToHeight="0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G18" sqref="G18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48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42</v>
      </c>
      <c r="D4" s="2" t="s">
        <v>45</v>
      </c>
    </row>
    <row r="5" spans="1:4" ht="15.6">
      <c r="A5" s="6" t="s">
        <v>2</v>
      </c>
      <c r="B5" s="10">
        <f>B6+B13</f>
        <v>4596.8</v>
      </c>
      <c r="C5" s="10">
        <f t="shared" ref="C5:D5" si="0">C6+C13</f>
        <v>4536.3999999999996</v>
      </c>
      <c r="D5" s="10">
        <f t="shared" si="0"/>
        <v>4723.1000000000004</v>
      </c>
    </row>
    <row r="6" spans="1:4" ht="15.6">
      <c r="A6" s="4" t="s">
        <v>3</v>
      </c>
      <c r="B6" s="10">
        <f>B7+B9+B10+B11+B12</f>
        <v>357</v>
      </c>
      <c r="C6" s="10">
        <f t="shared" ref="C6:D6" si="1">C7+C9+C10+C11+C12</f>
        <v>367</v>
      </c>
      <c r="D6" s="10">
        <f t="shared" si="1"/>
        <v>365</v>
      </c>
    </row>
    <row r="7" spans="1:4" ht="15.6">
      <c r="A7" s="4" t="s">
        <v>4</v>
      </c>
      <c r="B7" s="10">
        <f>B8</f>
        <v>14</v>
      </c>
      <c r="C7" s="10">
        <f t="shared" ref="C7:D7" si="2">C8</f>
        <v>14</v>
      </c>
      <c r="D7" s="10">
        <f t="shared" si="2"/>
        <v>14</v>
      </c>
    </row>
    <row r="8" spans="1:4">
      <c r="A8" s="1" t="s">
        <v>5</v>
      </c>
      <c r="B8" s="10">
        <v>14</v>
      </c>
      <c r="C8" s="10">
        <v>14</v>
      </c>
      <c r="D8" s="10">
        <v>14</v>
      </c>
    </row>
    <row r="9" spans="1:4" ht="15.6">
      <c r="A9" s="4" t="s">
        <v>6</v>
      </c>
      <c r="B9" s="10">
        <v>23</v>
      </c>
      <c r="C9" s="10">
        <v>23</v>
      </c>
      <c r="D9" s="10">
        <v>23</v>
      </c>
    </row>
    <row r="10" spans="1:4" ht="15.6">
      <c r="A10" s="4" t="s">
        <v>7</v>
      </c>
      <c r="B10" s="10">
        <v>278</v>
      </c>
      <c r="C10" s="10">
        <v>287</v>
      </c>
      <c r="D10" s="10">
        <v>285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41</v>
      </c>
      <c r="C12" s="10">
        <v>42</v>
      </c>
      <c r="D12" s="10">
        <v>42</v>
      </c>
    </row>
    <row r="13" spans="1:4" ht="15.6">
      <c r="A13" s="4" t="s">
        <v>10</v>
      </c>
      <c r="B13" s="10">
        <f>B14</f>
        <v>4239.8</v>
      </c>
      <c r="C13" s="10">
        <f t="shared" ref="C13:D13" si="3">C14</f>
        <v>4169.3999999999996</v>
      </c>
      <c r="D13" s="10">
        <f t="shared" si="3"/>
        <v>4358.1000000000004</v>
      </c>
    </row>
    <row r="14" spans="1:4" ht="43.2">
      <c r="A14" s="3" t="s">
        <v>11</v>
      </c>
      <c r="B14" s="10">
        <v>4239.8</v>
      </c>
      <c r="C14" s="10">
        <v>4169.3999999999996</v>
      </c>
      <c r="D14" s="10">
        <v>4358.1000000000004</v>
      </c>
    </row>
    <row r="15" spans="1:4" ht="15.6">
      <c r="A15" s="6" t="s">
        <v>12</v>
      </c>
      <c r="B15" s="10">
        <f>B17+B18+B19+B20+B21+B22</f>
        <v>4596.8</v>
      </c>
      <c r="C15" s="10">
        <f t="shared" ref="C15:D15" si="4">C17+C18+C19+C20+C21+C22+C23</f>
        <v>4536.4000000000005</v>
      </c>
      <c r="D15" s="10">
        <f t="shared" si="4"/>
        <v>4723.1000000000004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2405</v>
      </c>
      <c r="C17" s="10">
        <v>2445</v>
      </c>
      <c r="D17" s="10">
        <v>2521.4</v>
      </c>
    </row>
    <row r="18" spans="1:4" ht="15.6">
      <c r="A18" s="4" t="s">
        <v>15</v>
      </c>
      <c r="B18" s="10">
        <v>91.3</v>
      </c>
      <c r="C18" s="10">
        <v>92.3</v>
      </c>
      <c r="D18" s="10">
        <v>94.8</v>
      </c>
    </row>
    <row r="19" spans="1:4" ht="33.75" customHeight="1">
      <c r="A19" s="5" t="s">
        <v>16</v>
      </c>
      <c r="B19" s="10">
        <v>0</v>
      </c>
      <c r="C19" s="10">
        <v>0</v>
      </c>
      <c r="D19" s="10">
        <v>0</v>
      </c>
    </row>
    <row r="20" spans="1:4" ht="15.6">
      <c r="A20" s="4" t="s">
        <v>17</v>
      </c>
      <c r="B20" s="10">
        <v>250</v>
      </c>
      <c r="C20" s="10">
        <v>300</v>
      </c>
      <c r="D20" s="10">
        <v>300</v>
      </c>
    </row>
    <row r="21" spans="1:4" ht="15.6">
      <c r="A21" s="4" t="s">
        <v>18</v>
      </c>
      <c r="B21" s="10">
        <v>1850.5</v>
      </c>
      <c r="C21" s="10">
        <v>1600.5</v>
      </c>
      <c r="D21" s="10">
        <v>1600.5</v>
      </c>
    </row>
    <row r="22" spans="1:4" ht="31.2">
      <c r="A22" s="5" t="s">
        <v>63</v>
      </c>
      <c r="B22" s="10"/>
      <c r="C22" s="10"/>
      <c r="D22" s="10"/>
    </row>
    <row r="23" spans="1:4" ht="15.6">
      <c r="A23" s="4" t="s">
        <v>20</v>
      </c>
      <c r="B23" s="10">
        <v>0</v>
      </c>
      <c r="C23" s="10">
        <v>98.6</v>
      </c>
      <c r="D23" s="10">
        <v>206.4</v>
      </c>
    </row>
    <row r="24" spans="1:4" ht="15.6">
      <c r="A24" s="4" t="s">
        <v>12</v>
      </c>
      <c r="B24" s="10">
        <f>B17+B18+B19+B20+B21+B22+B23</f>
        <v>4596.8</v>
      </c>
      <c r="C24" s="10">
        <f t="shared" ref="C24:D24" si="5">C17+C18+C19+C20+C21+C22+C23</f>
        <v>4536.4000000000005</v>
      </c>
      <c r="D24" s="10">
        <f t="shared" si="5"/>
        <v>4723.1000000000004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>
      <c r="A28" s="8"/>
      <c r="B28" s="8"/>
      <c r="C28" s="8"/>
      <c r="D28" s="8"/>
    </row>
    <row r="29" spans="1:4" ht="15.6">
      <c r="A29" s="13" t="s">
        <v>24</v>
      </c>
      <c r="D29" t="s">
        <v>36</v>
      </c>
    </row>
    <row r="30" spans="1:4">
      <c r="A30" s="8"/>
    </row>
    <row r="31" spans="1:4">
      <c r="A31" s="8" t="s">
        <v>25</v>
      </c>
      <c r="D31" t="s">
        <v>26</v>
      </c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H19" sqref="H19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49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42</v>
      </c>
      <c r="D4" s="2" t="s">
        <v>45</v>
      </c>
    </row>
    <row r="5" spans="1:4" ht="15.6">
      <c r="A5" s="6" t="s">
        <v>2</v>
      </c>
      <c r="B5" s="10">
        <f>B6+B13</f>
        <v>4353.1000000000004</v>
      </c>
      <c r="C5" s="10">
        <f t="shared" ref="C5:D5" si="0">C6+C13</f>
        <v>4293.8</v>
      </c>
      <c r="D5" s="10">
        <f t="shared" si="0"/>
        <v>4448.7</v>
      </c>
    </row>
    <row r="6" spans="1:4" ht="15.6">
      <c r="A6" s="4" t="s">
        <v>3</v>
      </c>
      <c r="B6" s="10">
        <f>B7+B9+B10+B11+B12</f>
        <v>443</v>
      </c>
      <c r="C6" s="10">
        <f t="shared" ref="C6:D6" si="1">C7+C9+C10+C11+C12</f>
        <v>443</v>
      </c>
      <c r="D6" s="10">
        <f t="shared" si="1"/>
        <v>455</v>
      </c>
    </row>
    <row r="7" spans="1:4" ht="15.6">
      <c r="A7" s="4" t="s">
        <v>4</v>
      </c>
      <c r="B7" s="10">
        <f>B8</f>
        <v>24</v>
      </c>
      <c r="C7" s="10">
        <f t="shared" ref="C7:D7" si="2">C8</f>
        <v>24</v>
      </c>
      <c r="D7" s="10">
        <f t="shared" si="2"/>
        <v>24</v>
      </c>
    </row>
    <row r="8" spans="1:4">
      <c r="A8" s="1" t="s">
        <v>5</v>
      </c>
      <c r="B8" s="10">
        <v>24</v>
      </c>
      <c r="C8" s="10">
        <v>24</v>
      </c>
      <c r="D8" s="10">
        <v>24</v>
      </c>
    </row>
    <row r="9" spans="1:4" ht="15.6">
      <c r="A9" s="4" t="s">
        <v>6</v>
      </c>
      <c r="B9" s="10">
        <v>12</v>
      </c>
      <c r="C9" s="10">
        <v>12</v>
      </c>
      <c r="D9" s="10">
        <v>12</v>
      </c>
    </row>
    <row r="10" spans="1:4" ht="15.6">
      <c r="A10" s="4" t="s">
        <v>7</v>
      </c>
      <c r="B10" s="10">
        <v>390</v>
      </c>
      <c r="C10" s="10">
        <v>390</v>
      </c>
      <c r="D10" s="10">
        <v>400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16</v>
      </c>
      <c r="C12" s="10">
        <v>16</v>
      </c>
      <c r="D12" s="10">
        <v>18</v>
      </c>
    </row>
    <row r="13" spans="1:4" ht="15.6">
      <c r="A13" s="4" t="s">
        <v>10</v>
      </c>
      <c r="B13" s="10">
        <f>B14</f>
        <v>3910.1</v>
      </c>
      <c r="C13" s="10">
        <f t="shared" ref="C13:D13" si="3">C14</f>
        <v>3850.8</v>
      </c>
      <c r="D13" s="10">
        <f t="shared" si="3"/>
        <v>3993.7</v>
      </c>
    </row>
    <row r="14" spans="1:4" ht="43.2">
      <c r="A14" s="3" t="s">
        <v>11</v>
      </c>
      <c r="B14" s="10">
        <v>3910.1</v>
      </c>
      <c r="C14" s="10">
        <v>3850.8</v>
      </c>
      <c r="D14" s="10">
        <v>3993.7</v>
      </c>
    </row>
    <row r="15" spans="1:4" ht="15.6">
      <c r="A15" s="6" t="s">
        <v>12</v>
      </c>
      <c r="B15" s="10">
        <f>B17+B18+B19+B20+B21+B22+B23</f>
        <v>4353.1000000000004</v>
      </c>
      <c r="C15" s="10">
        <f t="shared" ref="C15:D15" si="4">C17+C18+C19+C20+C21+C22+C23</f>
        <v>4293.8000000000011</v>
      </c>
      <c r="D15" s="10">
        <f t="shared" si="4"/>
        <v>4448.7000000000007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1759.4</v>
      </c>
      <c r="C17" s="10">
        <v>1806.8</v>
      </c>
      <c r="D17" s="10">
        <v>1858.9</v>
      </c>
    </row>
    <row r="18" spans="1:4" ht="15.6">
      <c r="A18" s="4" t="s">
        <v>15</v>
      </c>
      <c r="B18" s="10">
        <v>92.3</v>
      </c>
      <c r="C18" s="10">
        <v>93</v>
      </c>
      <c r="D18" s="10">
        <v>95.8</v>
      </c>
    </row>
    <row r="19" spans="1:4" ht="33.75" customHeight="1">
      <c r="A19" s="5" t="s">
        <v>16</v>
      </c>
      <c r="B19" s="10">
        <v>50</v>
      </c>
      <c r="C19" s="10">
        <v>50</v>
      </c>
      <c r="D19" s="10">
        <v>0</v>
      </c>
    </row>
    <row r="20" spans="1:4" ht="15.6">
      <c r="A20" s="4" t="s">
        <v>17</v>
      </c>
      <c r="B20" s="10">
        <v>400</v>
      </c>
      <c r="C20" s="10">
        <v>450</v>
      </c>
      <c r="D20" s="10">
        <v>500</v>
      </c>
    </row>
    <row r="21" spans="1:4" ht="15.6">
      <c r="A21" s="4" t="s">
        <v>18</v>
      </c>
      <c r="B21" s="10">
        <v>1951.4</v>
      </c>
      <c r="C21" s="10">
        <v>1801.4</v>
      </c>
      <c r="D21" s="10">
        <v>1801.4</v>
      </c>
    </row>
    <row r="22" spans="1:4" ht="31.2">
      <c r="A22" s="5" t="s">
        <v>63</v>
      </c>
      <c r="B22" s="10">
        <v>100</v>
      </c>
      <c r="C22" s="10">
        <v>0</v>
      </c>
      <c r="D22" s="10">
        <v>0</v>
      </c>
    </row>
    <row r="23" spans="1:4" ht="15.6">
      <c r="A23" s="4" t="s">
        <v>20</v>
      </c>
      <c r="B23" s="10"/>
      <c r="C23" s="10">
        <v>92.6</v>
      </c>
      <c r="D23" s="10">
        <v>192.6</v>
      </c>
    </row>
    <row r="24" spans="1:4" ht="15.6">
      <c r="A24" s="4" t="s">
        <v>12</v>
      </c>
      <c r="B24" s="10">
        <f>B17+B18+B19+B20+B21+B22+B23</f>
        <v>4353.1000000000004</v>
      </c>
      <c r="C24" s="10">
        <f t="shared" ref="C24:D24" si="5">C17+C18+C19+C20+C21+C22+C23</f>
        <v>4293.8000000000011</v>
      </c>
      <c r="D24" s="10">
        <f t="shared" si="5"/>
        <v>4448.7000000000007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>
      <c r="A28" s="8"/>
      <c r="B28" s="8"/>
      <c r="C28" s="8"/>
      <c r="D28" s="8"/>
    </row>
    <row r="29" spans="1:4" ht="15.6">
      <c r="A29" s="13" t="s">
        <v>24</v>
      </c>
      <c r="D29" t="s">
        <v>32</v>
      </c>
    </row>
    <row r="30" spans="1:4">
      <c r="A30" s="8"/>
    </row>
    <row r="31" spans="1:4">
      <c r="A31" s="8" t="s">
        <v>25</v>
      </c>
      <c r="D31" t="s">
        <v>26</v>
      </c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F23" sqref="F23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50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13753.5</v>
      </c>
      <c r="C5" s="10">
        <f t="shared" ref="C5:D5" si="0">C6+C13</f>
        <v>13945.1</v>
      </c>
      <c r="D5" s="10">
        <f t="shared" si="0"/>
        <v>14365.3</v>
      </c>
    </row>
    <row r="6" spans="1:4" ht="15.6">
      <c r="A6" s="4" t="s">
        <v>3</v>
      </c>
      <c r="B6" s="10">
        <f>B7+B9+B10+B11+B12</f>
        <v>711</v>
      </c>
      <c r="C6" s="10">
        <f t="shared" ref="C6:D6" si="1">C7+C9+C10+C11+C12</f>
        <v>723</v>
      </c>
      <c r="D6" s="10">
        <f t="shared" si="1"/>
        <v>734</v>
      </c>
    </row>
    <row r="7" spans="1:4" ht="15.6">
      <c r="A7" s="4" t="s">
        <v>4</v>
      </c>
      <c r="B7" s="10">
        <f>B8</f>
        <v>180</v>
      </c>
      <c r="C7" s="10">
        <f t="shared" ref="C7:D7" si="2">C8</f>
        <v>180</v>
      </c>
      <c r="D7" s="10">
        <f t="shared" si="2"/>
        <v>180</v>
      </c>
    </row>
    <row r="8" spans="1:4">
      <c r="A8" s="1" t="s">
        <v>5</v>
      </c>
      <c r="B8" s="10">
        <v>180</v>
      </c>
      <c r="C8" s="10">
        <v>180</v>
      </c>
      <c r="D8" s="10">
        <v>180</v>
      </c>
    </row>
    <row r="9" spans="1:4" ht="15.6">
      <c r="A9" s="4" t="s">
        <v>6</v>
      </c>
      <c r="B9" s="10">
        <v>50</v>
      </c>
      <c r="C9" s="10">
        <v>50</v>
      </c>
      <c r="D9" s="10">
        <v>50</v>
      </c>
    </row>
    <row r="10" spans="1:4" ht="15.6">
      <c r="A10" s="4" t="s">
        <v>7</v>
      </c>
      <c r="B10" s="10">
        <v>460</v>
      </c>
      <c r="C10" s="10">
        <v>470</v>
      </c>
      <c r="D10" s="10">
        <v>480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20</v>
      </c>
      <c r="C12" s="10">
        <v>22</v>
      </c>
      <c r="D12" s="10">
        <v>23</v>
      </c>
    </row>
    <row r="13" spans="1:4" ht="15.6">
      <c r="A13" s="4" t="s">
        <v>10</v>
      </c>
      <c r="B13" s="10">
        <f>B14</f>
        <v>13042.5</v>
      </c>
      <c r="C13" s="10">
        <f t="shared" ref="C13:D13" si="3">C14</f>
        <v>13222.1</v>
      </c>
      <c r="D13" s="10">
        <f t="shared" si="3"/>
        <v>13631.3</v>
      </c>
    </row>
    <row r="14" spans="1:4" ht="43.2">
      <c r="A14" s="3" t="s">
        <v>11</v>
      </c>
      <c r="B14" s="10">
        <v>13042.5</v>
      </c>
      <c r="C14" s="10">
        <v>13222.1</v>
      </c>
      <c r="D14" s="10">
        <v>13631.3</v>
      </c>
    </row>
    <row r="15" spans="1:4" ht="15.6">
      <c r="A15" s="6" t="s">
        <v>12</v>
      </c>
      <c r="B15" s="10">
        <f>B17+B18+B19+B20+B21+B22+B23</f>
        <v>13753.5</v>
      </c>
      <c r="C15" s="10">
        <f t="shared" ref="C15:D15" si="4">C17+C18+C19+C20+C21+C22+C23</f>
        <v>13945.1</v>
      </c>
      <c r="D15" s="10">
        <f t="shared" si="4"/>
        <v>14365.3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11110.1</v>
      </c>
      <c r="C17" s="10">
        <v>11167.2</v>
      </c>
      <c r="D17" s="10">
        <v>11229.8</v>
      </c>
    </row>
    <row r="18" spans="1:4" ht="15.6">
      <c r="A18" s="4" t="s">
        <v>15</v>
      </c>
      <c r="B18" s="10">
        <v>92.3</v>
      </c>
      <c r="C18" s="10">
        <v>93</v>
      </c>
      <c r="D18" s="10">
        <v>95.8</v>
      </c>
    </row>
    <row r="19" spans="1:4" ht="33.75" customHeight="1">
      <c r="A19" s="5" t="s">
        <v>16</v>
      </c>
      <c r="B19" s="10">
        <v>50</v>
      </c>
      <c r="C19" s="10">
        <v>50</v>
      </c>
      <c r="D19" s="10">
        <v>50</v>
      </c>
    </row>
    <row r="20" spans="1:4" ht="15.6">
      <c r="A20" s="4" t="s">
        <v>17</v>
      </c>
      <c r="B20" s="10">
        <v>550</v>
      </c>
      <c r="C20" s="10">
        <v>400</v>
      </c>
      <c r="D20" s="10">
        <v>400</v>
      </c>
    </row>
    <row r="21" spans="1:4" ht="15.6">
      <c r="A21" s="4" t="s">
        <v>18</v>
      </c>
      <c r="B21" s="10">
        <v>1941.1</v>
      </c>
      <c r="C21" s="10">
        <v>1901.1</v>
      </c>
      <c r="D21" s="10">
        <v>1901.1</v>
      </c>
    </row>
    <row r="22" spans="1:4" ht="31.2">
      <c r="A22" s="5" t="s">
        <v>63</v>
      </c>
      <c r="B22" s="10">
        <v>10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333.8</v>
      </c>
      <c r="D23" s="10">
        <v>688.6</v>
      </c>
    </row>
    <row r="24" spans="1:4" ht="15.6">
      <c r="A24" s="4" t="s">
        <v>12</v>
      </c>
      <c r="B24" s="10">
        <f>B17+B18+B19+B20+B21+B22+B23</f>
        <v>13753.5</v>
      </c>
      <c r="C24" s="10">
        <f t="shared" ref="C24:D24" si="5">C17+C18+C19+C20+C21+C22+C23</f>
        <v>13945.1</v>
      </c>
      <c r="D24" s="10">
        <f t="shared" si="5"/>
        <v>14365.3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 ht="15.6">
      <c r="A28" s="13" t="s">
        <v>24</v>
      </c>
      <c r="D28" t="s">
        <v>33</v>
      </c>
    </row>
    <row r="29" spans="1:4">
      <c r="A29" s="8"/>
    </row>
    <row r="30" spans="1:4">
      <c r="A30" s="8" t="s">
        <v>25</v>
      </c>
      <c r="D30" t="s">
        <v>26</v>
      </c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D32"/>
  <sheetViews>
    <sheetView topLeftCell="A16" workbookViewId="0">
      <selection activeCell="F22" sqref="F22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51</v>
      </c>
    </row>
    <row r="3" spans="1:4">
      <c r="D3" s="12" t="s">
        <v>23</v>
      </c>
    </row>
    <row r="4" spans="1:4">
      <c r="A4" s="1" t="s">
        <v>1</v>
      </c>
      <c r="B4" s="2" t="s">
        <v>29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6772.2</v>
      </c>
      <c r="C5" s="10">
        <f t="shared" ref="C5:D5" si="0">C6+C13</f>
        <v>5174.5</v>
      </c>
      <c r="D5" s="10">
        <f t="shared" si="0"/>
        <v>5367.4</v>
      </c>
    </row>
    <row r="6" spans="1:4" ht="15.6">
      <c r="A6" s="4" t="s">
        <v>3</v>
      </c>
      <c r="B6" s="10">
        <f>B7+B9+B10+B11+B12</f>
        <v>739</v>
      </c>
      <c r="C6" s="10">
        <f t="shared" ref="C6:D6" si="1">C7+C9+C10+C11+C12</f>
        <v>740</v>
      </c>
      <c r="D6" s="10">
        <f t="shared" si="1"/>
        <v>751</v>
      </c>
    </row>
    <row r="7" spans="1:4" ht="15.6">
      <c r="A7" s="4" t="s">
        <v>4</v>
      </c>
      <c r="B7" s="10">
        <f>B8</f>
        <v>80</v>
      </c>
      <c r="C7" s="10">
        <f t="shared" ref="C7:D7" si="2">C8</f>
        <v>80</v>
      </c>
      <c r="D7" s="10">
        <f t="shared" si="2"/>
        <v>80</v>
      </c>
    </row>
    <row r="8" spans="1:4">
      <c r="A8" s="1" t="s">
        <v>5</v>
      </c>
      <c r="B8" s="10">
        <v>80</v>
      </c>
      <c r="C8" s="10">
        <v>80</v>
      </c>
      <c r="D8" s="10">
        <v>80</v>
      </c>
    </row>
    <row r="9" spans="1:4" ht="15.6">
      <c r="A9" s="4" t="s">
        <v>6</v>
      </c>
      <c r="B9" s="10">
        <v>5</v>
      </c>
      <c r="C9" s="10">
        <v>5</v>
      </c>
      <c r="D9" s="10">
        <v>5</v>
      </c>
    </row>
    <row r="10" spans="1:4" ht="15.6">
      <c r="A10" s="4" t="s">
        <v>7</v>
      </c>
      <c r="B10" s="10">
        <v>640</v>
      </c>
      <c r="C10" s="10">
        <v>640</v>
      </c>
      <c r="D10" s="10">
        <v>650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13</v>
      </c>
      <c r="C12" s="10">
        <v>14</v>
      </c>
      <c r="D12" s="10">
        <v>15</v>
      </c>
    </row>
    <row r="13" spans="1:4" ht="15.6">
      <c r="A13" s="4" t="s">
        <v>10</v>
      </c>
      <c r="B13" s="10">
        <f>B14</f>
        <v>6033.2</v>
      </c>
      <c r="C13" s="10">
        <f t="shared" ref="C13:D13" si="3">C14</f>
        <v>4434.5</v>
      </c>
      <c r="D13" s="10">
        <f t="shared" si="3"/>
        <v>4616.3999999999996</v>
      </c>
    </row>
    <row r="14" spans="1:4" ht="43.2">
      <c r="A14" s="3" t="s">
        <v>11</v>
      </c>
      <c r="B14" s="10">
        <v>6033.2</v>
      </c>
      <c r="C14" s="10">
        <v>4434.5</v>
      </c>
      <c r="D14" s="10">
        <v>4616.3999999999996</v>
      </c>
    </row>
    <row r="15" spans="1:4" ht="15.6">
      <c r="A15" s="6" t="s">
        <v>12</v>
      </c>
      <c r="B15" s="10">
        <f>B17+B18+B19+B20+B21+B22+B23</f>
        <v>6772.2</v>
      </c>
      <c r="C15" s="10">
        <f t="shared" ref="C15:D15" si="4">C17+C18+C19+C20+C21+C22+C23</f>
        <v>5174.5</v>
      </c>
      <c r="D15" s="10">
        <f t="shared" si="4"/>
        <v>5367.4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2069.1</v>
      </c>
      <c r="C17" s="10">
        <v>2128.6999999999998</v>
      </c>
      <c r="D17" s="10">
        <v>2193.9</v>
      </c>
    </row>
    <row r="18" spans="1:4" ht="15.6">
      <c r="A18" s="4" t="s">
        <v>15</v>
      </c>
      <c r="B18" s="10">
        <v>92.9</v>
      </c>
      <c r="C18" s="10">
        <v>93</v>
      </c>
      <c r="D18" s="10">
        <v>96.8</v>
      </c>
    </row>
    <row r="19" spans="1:4" ht="33.75" customHeight="1">
      <c r="A19" s="5" t="s">
        <v>16</v>
      </c>
      <c r="B19" s="10">
        <v>30</v>
      </c>
      <c r="C19" s="10">
        <v>0</v>
      </c>
      <c r="D19" s="10">
        <v>0</v>
      </c>
    </row>
    <row r="20" spans="1:4" ht="15.6">
      <c r="A20" s="4" t="s">
        <v>17</v>
      </c>
      <c r="B20" s="10">
        <v>490</v>
      </c>
      <c r="C20" s="10">
        <v>300</v>
      </c>
      <c r="D20" s="10">
        <v>300</v>
      </c>
    </row>
    <row r="21" spans="1:4" ht="15.6">
      <c r="A21" s="4" t="s">
        <v>18</v>
      </c>
      <c r="B21" s="10">
        <v>4030.2</v>
      </c>
      <c r="C21" s="10">
        <v>2538.1999999999998</v>
      </c>
      <c r="D21" s="10">
        <v>2538.1999999999998</v>
      </c>
    </row>
    <row r="22" spans="1:4" ht="31.2">
      <c r="A22" s="5" t="s">
        <v>63</v>
      </c>
      <c r="B22" s="10">
        <v>60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114.6</v>
      </c>
      <c r="D23" s="10">
        <v>238.5</v>
      </c>
    </row>
    <row r="24" spans="1:4" ht="15.6">
      <c r="A24" s="4" t="s">
        <v>12</v>
      </c>
      <c r="B24" s="10">
        <f>B17+B18+B19+B20+B21+B22+B23</f>
        <v>6772.2</v>
      </c>
      <c r="C24" s="10">
        <f t="shared" ref="C24:D24" si="5">C17+C18+C19+C20+C21+C22+C23</f>
        <v>5174.5</v>
      </c>
      <c r="D24" s="10">
        <f t="shared" si="5"/>
        <v>5367.4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>
      <c r="A28" s="8"/>
      <c r="B28" s="8"/>
      <c r="C28" s="8"/>
      <c r="D28" s="8"/>
    </row>
    <row r="29" spans="1:4" ht="15.6">
      <c r="A29" s="13" t="s">
        <v>24</v>
      </c>
      <c r="D29" t="s">
        <v>38</v>
      </c>
    </row>
    <row r="30" spans="1:4">
      <c r="A30" s="8"/>
    </row>
    <row r="31" spans="1:4">
      <c r="A31" s="8" t="s">
        <v>25</v>
      </c>
      <c r="D31" t="s">
        <v>26</v>
      </c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F20" sqref="F20"/>
    </sheetView>
  </sheetViews>
  <sheetFormatPr defaultRowHeight="14.4"/>
  <cols>
    <col min="1" max="1" width="40.5546875" customWidth="1"/>
    <col min="2" max="2" width="19" customWidth="1"/>
    <col min="3" max="3" width="18.33203125" customWidth="1"/>
    <col min="4" max="4" width="17.6640625" customWidth="1"/>
  </cols>
  <sheetData>
    <row r="1" spans="1:4">
      <c r="A1" s="16" t="s">
        <v>0</v>
      </c>
      <c r="B1" s="16"/>
      <c r="C1" s="16"/>
      <c r="D1" s="16"/>
    </row>
    <row r="2" spans="1:4">
      <c r="A2" t="s">
        <v>52</v>
      </c>
    </row>
    <row r="3" spans="1:4">
      <c r="D3" s="12" t="s">
        <v>23</v>
      </c>
    </row>
    <row r="4" spans="1:4">
      <c r="A4" s="1" t="s">
        <v>1</v>
      </c>
      <c r="B4" s="2" t="s">
        <v>30</v>
      </c>
      <c r="C4" s="2" t="s">
        <v>47</v>
      </c>
      <c r="D4" s="2" t="s">
        <v>45</v>
      </c>
    </row>
    <row r="5" spans="1:4" ht="15.6">
      <c r="A5" s="6" t="s">
        <v>2</v>
      </c>
      <c r="B5" s="10">
        <f>B6+B13</f>
        <v>4913.5</v>
      </c>
      <c r="C5" s="10">
        <f t="shared" ref="C5:D5" si="0">C6+C13</f>
        <v>4789.2</v>
      </c>
      <c r="D5" s="10">
        <f t="shared" si="0"/>
        <v>4965.5</v>
      </c>
    </row>
    <row r="6" spans="1:4" ht="15.6">
      <c r="A6" s="4" t="s">
        <v>3</v>
      </c>
      <c r="B6" s="10">
        <f>B7+B9+B10+B11+B12</f>
        <v>993</v>
      </c>
      <c r="C6" s="10">
        <f t="shared" ref="C6:D6" si="1">C7+C9+C10+C11+C12</f>
        <v>996</v>
      </c>
      <c r="D6" s="10">
        <f t="shared" si="1"/>
        <v>1001</v>
      </c>
    </row>
    <row r="7" spans="1:4" ht="15.6">
      <c r="A7" s="4" t="s">
        <v>4</v>
      </c>
      <c r="B7" s="10">
        <f>B8</f>
        <v>80</v>
      </c>
      <c r="C7" s="10">
        <f t="shared" ref="C7:D7" si="2">C8</f>
        <v>80</v>
      </c>
      <c r="D7" s="10">
        <f t="shared" si="2"/>
        <v>80</v>
      </c>
    </row>
    <row r="8" spans="1:4">
      <c r="A8" s="1" t="s">
        <v>5</v>
      </c>
      <c r="B8" s="10">
        <v>80</v>
      </c>
      <c r="C8" s="10">
        <v>80</v>
      </c>
      <c r="D8" s="10">
        <v>80</v>
      </c>
    </row>
    <row r="9" spans="1:4" ht="15.6">
      <c r="A9" s="4" t="s">
        <v>6</v>
      </c>
      <c r="B9" s="10">
        <v>40</v>
      </c>
      <c r="C9" s="10">
        <v>40</v>
      </c>
      <c r="D9" s="10">
        <v>40</v>
      </c>
    </row>
    <row r="10" spans="1:4" ht="15.6">
      <c r="A10" s="4" t="s">
        <v>7</v>
      </c>
      <c r="B10" s="10">
        <v>829</v>
      </c>
      <c r="C10" s="10">
        <v>832</v>
      </c>
      <c r="D10" s="10">
        <v>834</v>
      </c>
    </row>
    <row r="11" spans="1:4" ht="15.6">
      <c r="A11" s="4" t="s">
        <v>8</v>
      </c>
      <c r="B11" s="10">
        <v>1</v>
      </c>
      <c r="C11" s="10">
        <v>1</v>
      </c>
      <c r="D11" s="10">
        <v>1</v>
      </c>
    </row>
    <row r="12" spans="1:4" ht="62.4">
      <c r="A12" s="5" t="s">
        <v>9</v>
      </c>
      <c r="B12" s="10">
        <v>43</v>
      </c>
      <c r="C12" s="10">
        <v>43</v>
      </c>
      <c r="D12" s="10">
        <v>46</v>
      </c>
    </row>
    <row r="13" spans="1:4" ht="15.6">
      <c r="A13" s="4" t="s">
        <v>10</v>
      </c>
      <c r="B13" s="10">
        <f>B14</f>
        <v>3920.5</v>
      </c>
      <c r="C13" s="10">
        <f t="shared" ref="C13:D13" si="3">C14</f>
        <v>3793.2</v>
      </c>
      <c r="D13" s="10">
        <f t="shared" si="3"/>
        <v>3964.5</v>
      </c>
    </row>
    <row r="14" spans="1:4" ht="43.2">
      <c r="A14" s="3" t="s">
        <v>11</v>
      </c>
      <c r="B14" s="10">
        <v>3920.5</v>
      </c>
      <c r="C14" s="10">
        <v>3793.2</v>
      </c>
      <c r="D14" s="10">
        <v>3964.5</v>
      </c>
    </row>
    <row r="15" spans="1:4" ht="15.6">
      <c r="A15" s="6" t="s">
        <v>12</v>
      </c>
      <c r="B15" s="10">
        <f>B17+B18+B19+B20+B21+B22+B23</f>
        <v>4913.5</v>
      </c>
      <c r="C15" s="10">
        <f t="shared" ref="C15:D15" si="4">C17+C18+C19+C20+C21+C22+C23</f>
        <v>4789.1999999999989</v>
      </c>
      <c r="D15" s="10">
        <f t="shared" si="4"/>
        <v>4965.5</v>
      </c>
    </row>
    <row r="16" spans="1:4" ht="15.6">
      <c r="A16" s="6" t="s">
        <v>13</v>
      </c>
      <c r="B16" s="10"/>
      <c r="C16" s="10"/>
      <c r="D16" s="10"/>
    </row>
    <row r="17" spans="1:4" ht="15.6">
      <c r="A17" s="4" t="s">
        <v>14</v>
      </c>
      <c r="B17" s="10">
        <v>1943</v>
      </c>
      <c r="C17" s="10">
        <v>1913.1</v>
      </c>
      <c r="D17" s="10">
        <v>1973.5</v>
      </c>
    </row>
    <row r="18" spans="1:4" ht="15.6">
      <c r="A18" s="4" t="s">
        <v>15</v>
      </c>
      <c r="B18" s="10">
        <v>92.3</v>
      </c>
      <c r="C18" s="10">
        <v>93</v>
      </c>
      <c r="D18" s="10">
        <v>95.3</v>
      </c>
    </row>
    <row r="19" spans="1:4" ht="33.75" customHeight="1">
      <c r="A19" s="5" t="s">
        <v>16</v>
      </c>
      <c r="B19" s="10">
        <v>35</v>
      </c>
      <c r="C19" s="10">
        <v>100</v>
      </c>
      <c r="D19" s="10">
        <v>100</v>
      </c>
    </row>
    <row r="20" spans="1:4" ht="15.6">
      <c r="A20" s="4" t="s">
        <v>17</v>
      </c>
      <c r="B20" s="10">
        <v>315</v>
      </c>
      <c r="C20" s="10">
        <v>300</v>
      </c>
      <c r="D20" s="10">
        <v>300</v>
      </c>
    </row>
    <row r="21" spans="1:4" ht="15.6">
      <c r="A21" s="4" t="s">
        <v>18</v>
      </c>
      <c r="B21" s="10">
        <v>2328.1999999999998</v>
      </c>
      <c r="C21" s="10">
        <v>2278.1999999999998</v>
      </c>
      <c r="D21" s="10">
        <v>2278.1999999999998</v>
      </c>
    </row>
    <row r="22" spans="1:4" ht="31.2">
      <c r="A22" s="5" t="s">
        <v>63</v>
      </c>
      <c r="B22" s="10">
        <v>200</v>
      </c>
      <c r="C22" s="10">
        <v>0</v>
      </c>
      <c r="D22" s="10">
        <v>0</v>
      </c>
    </row>
    <row r="23" spans="1:4" ht="15.6">
      <c r="A23" s="4" t="s">
        <v>20</v>
      </c>
      <c r="B23" s="10">
        <v>0</v>
      </c>
      <c r="C23" s="10">
        <v>104.9</v>
      </c>
      <c r="D23" s="10">
        <v>218.5</v>
      </c>
    </row>
    <row r="24" spans="1:4" ht="15.6">
      <c r="A24" s="4" t="s">
        <v>12</v>
      </c>
      <c r="B24" s="10">
        <f>B17+B18+B19+B20+B21+B22+B23</f>
        <v>4913.5</v>
      </c>
      <c r="C24" s="10">
        <f t="shared" ref="C24:D24" si="5">C17+C18+C19+C20+C21+C22+C23</f>
        <v>4789.1999999999989</v>
      </c>
      <c r="D24" s="10">
        <f t="shared" si="5"/>
        <v>4965.5</v>
      </c>
    </row>
    <row r="25" spans="1:4" ht="15.6">
      <c r="A25" s="4" t="s">
        <v>21</v>
      </c>
      <c r="B25" s="10">
        <f>B5-B15</f>
        <v>0</v>
      </c>
      <c r="C25" s="10">
        <f t="shared" ref="C25:D25" si="6">C5-C15</f>
        <v>0</v>
      </c>
      <c r="D25" s="10">
        <f t="shared" si="6"/>
        <v>0</v>
      </c>
    </row>
    <row r="26" spans="1:4" ht="15.6">
      <c r="A26" s="7" t="s">
        <v>22</v>
      </c>
      <c r="B26" s="11">
        <f>B15-B5</f>
        <v>0</v>
      </c>
      <c r="C26" s="11">
        <f t="shared" ref="C26:D26" si="7">C15-C5</f>
        <v>0</v>
      </c>
      <c r="D26" s="11">
        <f t="shared" si="7"/>
        <v>0</v>
      </c>
    </row>
    <row r="27" spans="1:4">
      <c r="A27" s="9"/>
      <c r="B27" s="9"/>
      <c r="C27" s="9"/>
      <c r="D27" s="9"/>
    </row>
    <row r="28" spans="1:4">
      <c r="A28" s="8"/>
      <c r="B28" s="8"/>
      <c r="C28" s="8"/>
      <c r="D28" s="8"/>
    </row>
    <row r="29" spans="1:4" ht="15.6">
      <c r="A29" s="13" t="s">
        <v>24</v>
      </c>
      <c r="D29" t="s">
        <v>64</v>
      </c>
    </row>
    <row r="30" spans="1:4">
      <c r="A30" s="8"/>
    </row>
    <row r="31" spans="1:4">
      <c r="A31" s="8" t="s">
        <v>25</v>
      </c>
      <c r="D31" t="s">
        <v>26</v>
      </c>
    </row>
    <row r="32" spans="1:4">
      <c r="A32" s="8"/>
      <c r="B32" s="8"/>
      <c r="C32" s="8"/>
      <c r="D32" s="8"/>
    </row>
  </sheetData>
  <mergeCells count="1">
    <mergeCell ref="A1:D1"/>
  </mergeCells>
  <pageMargins left="1.1023622047244095" right="0.31496062992125984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свод</vt:lpstr>
      <vt:lpstr>АСАВДЫ</vt:lpstr>
      <vt:lpstr>БАЙГУЗИНО</vt:lpstr>
      <vt:lpstr>ВОЯДЫ</vt:lpstr>
      <vt:lpstr>Ижболд</vt:lpstr>
      <vt:lpstr>истяк</vt:lpstr>
      <vt:lpstr>иткинеево</vt:lpstr>
      <vt:lpstr>Карман</vt:lpstr>
      <vt:lpstr>ККаин</vt:lpstr>
      <vt:lpstr>максим</vt:lpstr>
      <vt:lpstr>Месягут</vt:lpstr>
      <vt:lpstr>НАртаул</vt:lpstr>
      <vt:lpstr>орловка</vt:lpstr>
      <vt:lpstr>Первомай</vt:lpstr>
      <vt:lpstr>Сандугач</vt:lpstr>
      <vt:lpstr>СтКудаш</vt:lpstr>
      <vt:lpstr>СтВаряш</vt:lpstr>
      <vt:lpstr>Шудек</vt:lpstr>
      <vt:lpstr>Ямады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2020-12-11T05:56:56Z</dcterms:modified>
</cp:coreProperties>
</file>