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72" yWindow="-60" windowWidth="11568" windowHeight="11496" activeTab="4"/>
  </bookViews>
  <sheets>
    <sheet name="Прил 1" sheetId="1" r:id="rId1"/>
    <sheet name="Прил 2" sheetId="2" r:id="rId2"/>
    <sheet name="прил 3" sheetId="3" r:id="rId3"/>
    <sheet name="прил4" sheetId="14" r:id="rId4"/>
    <sheet name="прил 5" sheetId="13" r:id="rId5"/>
    <sheet name="прил 6" sheetId="8" r:id="rId6"/>
    <sheet name="прил 7" sheetId="7" r:id="rId7"/>
    <sheet name="прил 8" sheetId="6" r:id="rId8"/>
    <sheet name="прил 9" sheetId="9" r:id="rId9"/>
  </sheets>
  <definedNames>
    <definedName name="_xlnm.Print_Area" localSheetId="2">'прил 3'!$A$1:$G$90</definedName>
    <definedName name="_xlnm.Print_Area" localSheetId="5">'прил 6'!$A$1:$G$63</definedName>
  </definedNames>
  <calcPr calcId="125725"/>
</workbook>
</file>

<file path=xl/calcChain.xml><?xml version="1.0" encoding="utf-8"?>
<calcChain xmlns="http://schemas.openxmlformats.org/spreadsheetml/2006/main">
  <c r="D23" i="14"/>
  <c r="D22" s="1"/>
  <c r="D21" s="1"/>
  <c r="D20" s="1"/>
  <c r="D27"/>
  <c r="D28"/>
  <c r="D29"/>
  <c r="D31"/>
  <c r="D30" s="1"/>
  <c r="D35"/>
  <c r="D34" s="1"/>
  <c r="D33" s="1"/>
  <c r="D32" s="1"/>
  <c r="D39"/>
  <c r="D38" s="1"/>
  <c r="A46"/>
  <c r="B46"/>
  <c r="A47"/>
  <c r="A48"/>
  <c r="D49"/>
  <c r="D48" s="1"/>
  <c r="A50"/>
  <c r="D51"/>
  <c r="D52"/>
  <c r="D53"/>
  <c r="D55"/>
  <c r="D54" s="1"/>
  <c r="D57"/>
  <c r="D58"/>
  <c r="D56" l="1"/>
  <c r="D50"/>
  <c r="D26"/>
  <c r="D45"/>
  <c r="D46" s="1"/>
  <c r="D25"/>
  <c r="D24" s="1"/>
  <c r="D19" s="1"/>
  <c r="A45" i="13"/>
  <c r="C45"/>
  <c r="A46"/>
  <c r="E62"/>
  <c r="E61" s="1"/>
  <c r="E26"/>
  <c r="E28"/>
  <c r="E34"/>
  <c r="E33" s="1"/>
  <c r="E32" s="1"/>
  <c r="E31" s="1"/>
  <c r="A47"/>
  <c r="A49"/>
  <c r="E50"/>
  <c r="E51"/>
  <c r="E52"/>
  <c r="E57"/>
  <c r="D18" i="14" l="1"/>
  <c r="E49" i="13"/>
  <c r="E54"/>
  <c r="E53" s="1"/>
  <c r="E48"/>
  <c r="E47" s="1"/>
  <c r="E56"/>
  <c r="E55" s="1"/>
  <c r="E38"/>
  <c r="E37" s="1"/>
  <c r="E30"/>
  <c r="E29" s="1"/>
  <c r="E27"/>
  <c r="E25" s="1"/>
  <c r="E22"/>
  <c r="E21" s="1"/>
  <c r="E20" s="1"/>
  <c r="E19" s="1"/>
  <c r="E44" l="1"/>
  <c r="E46" s="1"/>
  <c r="E24"/>
  <c r="E23" s="1"/>
  <c r="E18" s="1"/>
  <c r="E45"/>
  <c r="C41" i="8"/>
  <c r="A24"/>
  <c r="C41" i="3"/>
  <c r="A42"/>
  <c r="A41"/>
  <c r="C26" i="6"/>
  <c r="A27"/>
  <c r="A26"/>
  <c r="B27" i="7"/>
  <c r="A28"/>
  <c r="A27"/>
  <c r="C28" i="8"/>
  <c r="A29"/>
  <c r="A42" s="1"/>
  <c r="A28"/>
  <c r="C22"/>
  <c r="A23"/>
  <c r="A22"/>
  <c r="A41" s="1"/>
  <c r="C22" i="3"/>
  <c r="C28"/>
  <c r="E51" i="8"/>
  <c r="E76" i="3"/>
  <c r="E75" s="1"/>
  <c r="E74" s="1"/>
  <c r="E73" s="1"/>
  <c r="E72" s="1"/>
  <c r="E71" s="1"/>
  <c r="E51"/>
  <c r="E50" s="1"/>
  <c r="E49" s="1"/>
  <c r="E48" s="1"/>
  <c r="E47" s="1"/>
  <c r="E46" s="1"/>
  <c r="E17" i="13" l="1"/>
  <c r="E16" s="1"/>
  <c r="A31" i="7"/>
  <c r="A30" i="6" s="1"/>
  <c r="A30" i="8"/>
  <c r="A29" i="7"/>
  <c r="A28" i="6" s="1"/>
  <c r="C36" i="1"/>
  <c r="D32" i="2"/>
  <c r="C32"/>
  <c r="D36"/>
  <c r="C36"/>
  <c r="C32" i="1"/>
  <c r="E23" i="7"/>
  <c r="F22" i="6" s="1"/>
  <c r="D23" i="7"/>
  <c r="E22" i="6" s="1"/>
  <c r="F51" i="8"/>
  <c r="F50" s="1"/>
  <c r="E50"/>
  <c r="E65" i="3"/>
  <c r="F24" i="6" l="1"/>
  <c r="E24"/>
  <c r="D34" i="2" l="1"/>
  <c r="C34"/>
  <c r="C34" i="1"/>
  <c r="E24" i="7" l="1"/>
  <c r="E22" s="1"/>
  <c r="E21" s="1"/>
  <c r="E33"/>
  <c r="F32" i="6" s="1"/>
  <c r="E32" i="7"/>
  <c r="E30"/>
  <c r="E29" s="1"/>
  <c r="E41"/>
  <c r="E40" s="1"/>
  <c r="E39"/>
  <c r="F38" i="6" s="1"/>
  <c r="E38" i="7"/>
  <c r="E36"/>
  <c r="E35" s="1"/>
  <c r="E34"/>
  <c r="F33" i="6" s="1"/>
  <c r="D41" i="7"/>
  <c r="E40" i="6" s="1"/>
  <c r="E39" s="1"/>
  <c r="D39" i="7"/>
  <c r="E38" i="6" s="1"/>
  <c r="D38" i="7"/>
  <c r="E37" i="6" s="1"/>
  <c r="D36" i="7"/>
  <c r="E35" i="6" s="1"/>
  <c r="E34" s="1"/>
  <c r="D34" i="7"/>
  <c r="E33" i="6" s="1"/>
  <c r="D33" i="7"/>
  <c r="E32" i="6" s="1"/>
  <c r="D32" i="7"/>
  <c r="E31" i="6" s="1"/>
  <c r="D30" i="7"/>
  <c r="E29" i="6" s="1"/>
  <c r="E28" s="1"/>
  <c r="D24" i="7"/>
  <c r="D22" s="1"/>
  <c r="D21" s="1"/>
  <c r="F58" i="8"/>
  <c r="F57" s="1"/>
  <c r="F56" s="1"/>
  <c r="F55" s="1"/>
  <c r="E58"/>
  <c r="E57" s="1"/>
  <c r="E56" s="1"/>
  <c r="E55" s="1"/>
  <c r="F49"/>
  <c r="F48" s="1"/>
  <c r="F47" s="1"/>
  <c r="F46" s="1"/>
  <c r="F43"/>
  <c r="F40" s="1"/>
  <c r="E43"/>
  <c r="E40" s="1"/>
  <c r="F36"/>
  <c r="F35" s="1"/>
  <c r="F34" s="1"/>
  <c r="E36"/>
  <c r="E35" s="1"/>
  <c r="E34" s="1"/>
  <c r="F30"/>
  <c r="F27" s="1"/>
  <c r="E30"/>
  <c r="E27" s="1"/>
  <c r="F24"/>
  <c r="F21" s="1"/>
  <c r="F23" s="1"/>
  <c r="E24"/>
  <c r="E21" s="1"/>
  <c r="E23" s="1"/>
  <c r="D30" i="2"/>
  <c r="C30"/>
  <c r="D27"/>
  <c r="D25" s="1"/>
  <c r="C27"/>
  <c r="C25" s="1"/>
  <c r="D23"/>
  <c r="C23"/>
  <c r="D21"/>
  <c r="D20" s="1"/>
  <c r="C21"/>
  <c r="C20" s="1"/>
  <c r="C30" i="1"/>
  <c r="C27"/>
  <c r="C25" s="1"/>
  <c r="C23"/>
  <c r="C21"/>
  <c r="C20" s="1"/>
  <c r="F26" i="8" l="1"/>
  <c r="F28"/>
  <c r="F29"/>
  <c r="E26"/>
  <c r="E28"/>
  <c r="E29"/>
  <c r="F39"/>
  <c r="F38" s="1"/>
  <c r="F42"/>
  <c r="F41"/>
  <c r="E39"/>
  <c r="E38" s="1"/>
  <c r="E41"/>
  <c r="E42"/>
  <c r="F20"/>
  <c r="F22"/>
  <c r="E20"/>
  <c r="E22"/>
  <c r="F19"/>
  <c r="F23" i="6"/>
  <c r="D19" i="2"/>
  <c r="D18" s="1"/>
  <c r="C19"/>
  <c r="C18" s="1"/>
  <c r="C19" i="1"/>
  <c r="C18" s="1"/>
  <c r="D29" i="7"/>
  <c r="D35"/>
  <c r="E49" i="8"/>
  <c r="E48" s="1"/>
  <c r="E47" s="1"/>
  <c r="E46" s="1"/>
  <c r="D31" i="7"/>
  <c r="D37"/>
  <c r="F35" i="6"/>
  <c r="F34" s="1"/>
  <c r="D20" i="7"/>
  <c r="D19" s="1"/>
  <c r="E31"/>
  <c r="F31" i="6"/>
  <c r="F30" s="1"/>
  <c r="F29"/>
  <c r="F28" s="1"/>
  <c r="E37" i="7"/>
  <c r="F40" i="6"/>
  <c r="F39" s="1"/>
  <c r="D40" i="7"/>
  <c r="E23" i="6"/>
  <c r="E21" s="1"/>
  <c r="E20" s="1"/>
  <c r="F37"/>
  <c r="F36" s="1"/>
  <c r="E30"/>
  <c r="E36"/>
  <c r="E19" i="8" l="1"/>
  <c r="E18" s="1"/>
  <c r="F18"/>
  <c r="F21" i="6"/>
  <c r="E25"/>
  <c r="F25"/>
  <c r="E26" i="7"/>
  <c r="D26"/>
  <c r="E19" i="6"/>
  <c r="E18" s="1"/>
  <c r="E20" i="7"/>
  <c r="E19" s="1"/>
  <c r="E26" i="6" l="1"/>
  <c r="E27"/>
  <c r="F27"/>
  <c r="F26"/>
  <c r="E28" i="7"/>
  <c r="E27"/>
  <c r="D27"/>
  <c r="D28"/>
  <c r="F20" i="6"/>
  <c r="F19" s="1"/>
  <c r="E18" i="7"/>
  <c r="E17" i="6"/>
  <c r="E16" s="1"/>
  <c r="D18" i="7"/>
  <c r="E24" i="3"/>
  <c r="E21" s="1"/>
  <c r="E30"/>
  <c r="E27" s="1"/>
  <c r="E36"/>
  <c r="E35" s="1"/>
  <c r="E34" s="1"/>
  <c r="E43"/>
  <c r="E40" s="1"/>
  <c r="E58"/>
  <c r="E57" s="1"/>
  <c r="E56" s="1"/>
  <c r="E55" s="1"/>
  <c r="E54" s="1"/>
  <c r="E53" s="1"/>
  <c r="E69"/>
  <c r="E64" s="1"/>
  <c r="E20" l="1"/>
  <c r="E23"/>
  <c r="E22"/>
  <c r="E39"/>
  <c r="E38" s="1"/>
  <c r="E41"/>
  <c r="E42"/>
  <c r="E26"/>
  <c r="E19" s="1"/>
  <c r="E29"/>
  <c r="E28"/>
  <c r="F18" i="6"/>
  <c r="F17" s="1"/>
  <c r="F16" s="1"/>
  <c r="E63" i="3"/>
  <c r="E62" l="1"/>
  <c r="E61" s="1"/>
  <c r="E60" s="1"/>
  <c r="E18" s="1"/>
</calcChain>
</file>

<file path=xl/sharedStrings.xml><?xml version="1.0" encoding="utf-8"?>
<sst xmlns="http://schemas.openxmlformats.org/spreadsheetml/2006/main" count="1100" uniqueCount="291">
  <si>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</si>
  <si>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</si>
  <si>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</si>
  <si>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</si>
  <si>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</si>
  <si>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</si>
  <si>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</si>
  <si>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</si>
  <si>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</si>
  <si>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</si>
  <si>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</si>
  <si>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</si>
  <si>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</si>
  <si>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</si>
  <si>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</si>
  <si>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</si>
  <si>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</si>
  <si>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</si>
  <si>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</si>
  <si>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</si>
  <si>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</si>
  <si>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</si>
  <si>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</si>
  <si>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</si>
  <si>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</si>
  <si>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</si>
  <si>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</si>
  <si>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</si>
  <si>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</si>
  <si>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</si>
  <si>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</si>
  <si>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</si>
  <si>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</si>
  <si>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</si>
  <si>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</si>
  <si>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</si>
  <si>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</si>
  <si>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</si>
  <si>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</si>
  <si>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</si>
  <si>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</si>
  <si>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</si>
  <si>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</si>
  <si>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</si>
  <si>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</si>
  <si>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</si>
  <si>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</si>
  <si>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</si>
  <si>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</si>
  <si>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</si>
  <si>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</si>
  <si>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</si>
  <si>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</si>
  <si>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</si>
  <si>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</si>
  <si>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</si>
  <si>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</si>
  <si>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</si>
  <si>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</si>
  <si>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</si>
  <si>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</si>
  <si>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</si>
  <si>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</si>
  <si>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</si>
  <si>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</si>
  <si>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</si>
  <si>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</si>
  <si>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</si>
  <si>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</si>
  <si>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</si>
  <si>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</si>
  <si>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</si>
  <si>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</si>
  <si>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</si>
  <si>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</si>
  <si>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</si>
  <si>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</si>
  <si>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</si>
  <si>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</si>
  <si>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</si>
  <si>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</si>
  <si>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</si>
  <si>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</si>
  <si>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</si>
  <si>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</si>
  <si>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Ведомство</t>
  </si>
  <si>
    <t>30 0 00 00000</t>
  </si>
  <si>
    <t>1 08 00000 00 0000 110</t>
  </si>
  <si>
    <t> 1 11 00000 00 0000 000</t>
  </si>
  <si>
    <t>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</si>
  <si>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</si>
  <si>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</si>
  <si>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</si>
  <si>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</si>
  <si>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</si>
  <si>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</si>
  <si>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</si>
  <si>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</si>
  <si>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</si>
  <si>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</si>
  <si>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</si>
  <si>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</si>
  <si>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Совета сельского поселения Старокудашевский сельсовет</t>
  </si>
  <si>
    <t xml:space="preserve">"О бюджете сельского поселения Старокудашевский сельсовет </t>
  </si>
  <si>
    <t>в бюджет сельского поселения Старокудашевский сельсовет муниципального района</t>
  </si>
  <si>
    <t>Г.Ф.Салиманова</t>
  </si>
  <si>
    <t>Администрация сельского поселения Старокудашевский сельсовет муниципального района Янаульский район Республики Башкортостан</t>
  </si>
  <si>
    <t xml:space="preserve">Распределение бюджетных ассигнований сельского поселения Старокудашевский сельсовет муниципального </t>
  </si>
  <si>
    <t>Приложение № 6 к решению</t>
  </si>
  <si>
    <t xml:space="preserve">Ведомственная структура расходов бюджета сельского поселения Старокудашевский сельсовет  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</si>
  <si>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</si>
  <si>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2 02 35118 10 0000 150</t>
  </si>
  <si>
    <t>2 02 49999 10 7404 150</t>
  </si>
  <si>
    <t>2022 год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</si>
  <si>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</si>
  <si>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</si>
  <si>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114 00000 00 0000 000</t>
  </si>
  <si>
    <t>ДОХОДЫ ОТ ПРОДАЖИ МАТЕРИАЛЬНЫХ И НЕМАТЕРИАЛЬНЫХ АКТИВОВ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</si>
  <si>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</si>
  <si>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Субвенции на осуществление первичного воинского учета на территориях, где отсутствуют военные комиссариаты</t>
  </si>
  <si>
    <t>31 2 02 06050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</si>
  <si>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</si>
  <si>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</si>
  <si>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</si>
  <si>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49 0 00 00000</t>
  </si>
  <si>
    <t>49 0 01 02030</t>
  </si>
  <si>
    <t>49 0 01 02040</t>
  </si>
  <si>
    <t>49 0 01 51180</t>
  </si>
  <si>
    <t>(руб.)</t>
  </si>
  <si>
    <t>Приложение №1 к решению</t>
  </si>
  <si>
    <t>Республики  Башкортостан на 2022 год и  на плановый</t>
  </si>
  <si>
    <t>период 2023 и 2024 годов"</t>
  </si>
  <si>
    <t>Янаульский район Республики Башкортостан на 2022 год</t>
  </si>
  <si>
    <t>Приложение №2к решению</t>
  </si>
  <si>
    <t>период 2023 и 2024годов"</t>
  </si>
  <si>
    <t>Янаульский район Республики Башкортостан на плановый период 2023 и 2024 годы</t>
  </si>
  <si>
    <t>2024 год</t>
  </si>
  <si>
    <t>района Янаульский район Республики Башкортостан на 2022 год по разделам,подразделам,</t>
  </si>
  <si>
    <t>Муниципальная программа «Совершенствование деятельности органов местного самоуправления сельского поселения Старокудашевский сельсовет муниципального района Янаульский район Республики Башкортостан на 2022-2024 годы»</t>
  </si>
  <si>
    <t>Муниципальная программа "Благоустройство населенных пунктов сельского поселения Старокудашевский сельсовет муниципального района Янаульский район Республики Башкортостан на 2022-2024 годы"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</si>
  <si>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</si>
  <si>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</si>
  <si>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характера,пожарная безопасность</t>
  </si>
  <si>
    <t>0310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</si>
  <si>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</si>
  <si>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</si>
  <si>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</si>
  <si>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</si>
  <si>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 30 3 03   74040</t>
  </si>
  <si>
    <t>30 3 03 74040</t>
  </si>
  <si>
    <t>Муниципальная программа «Благоустройство населенных пунктов сельского поселения Старокудашевский сельсовет муниципального района Янаульский район Республики Башкортостан на 2022-2024 годы»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</si>
  <si>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</si>
  <si>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</si>
  <si>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</si>
  <si>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</si>
  <si>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</si>
  <si>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</si>
  <si>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</si>
  <si>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</si>
  <si>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30 6 06 74040</t>
  </si>
  <si>
    <t>30 3 00 00000</t>
  </si>
  <si>
    <t>30 3 03 00000</t>
  </si>
  <si>
    <t>Приложение № 4 к решению</t>
  </si>
  <si>
    <t>Республики  Башкортостан на 2022год и  на плановый</t>
  </si>
  <si>
    <t>муниципального района Янаульский район Республики Башкортостан  на 2022год</t>
  </si>
  <si>
    <t>района Янаульский район Республики Башкортостан на плановый период 2023 и 2024 годы по разделам,подразделам,</t>
  </si>
  <si>
    <t>Приложение № 7 к решению</t>
  </si>
  <si>
    <t>района Янаульский район Республики Башкортостан на плановый период 2023 и 2024 годы</t>
  </si>
  <si>
    <t>Приложение №8 к решению</t>
  </si>
  <si>
    <t>муниципального района Янаульский район Республики Башкортостан  на плановый период 2023 и 2024 годы</t>
  </si>
  <si>
    <t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Старокудашевский сельсовет  муниципального района Янаульский район Республики Башкортостан"</t>
  </si>
  <si>
    <t>Основное мероприятие « Обеспечение деятельности органами местного самоуправления сельского поселения  Старокудашевский сельсовет муниципального района Янаульский район Республики Башкортостан»</t>
  </si>
  <si>
    <t>49 0 01 00000</t>
  </si>
  <si>
    <t>Глава муниципального образования</t>
  </si>
  <si>
    <t>Аппараты органов государственной власти Республики Башкортостан</t>
  </si>
  <si>
    <t>62 778,75</t>
  </si>
  <si>
    <t>БЕЗВОЗМЕЗДНЫЕ ПОСТУПЛЕНИЯ</t>
  </si>
  <si>
    <t>182 1 05 03010 01 0000 110</t>
  </si>
  <si>
    <t>Приложение №9 к решению</t>
  </si>
  <si>
    <t>Код бюджетной классификации</t>
  </si>
  <si>
    <t>Наименование кода бюджетной классификации</t>
  </si>
  <si>
    <t>Всего</t>
  </si>
  <si>
    <t>01 00 00 00 00 0000 000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</si>
  <si>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</si>
  <si>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</si>
  <si>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01 05 02 01 10 0000 610</t>
  </si>
  <si>
    <t>Прочие остатки денежных средств бюджетов сельских поселений</t>
  </si>
  <si>
    <t>Секретарь Совета:</t>
  </si>
  <si>
    <t>Изменение</t>
  </si>
  <si>
    <t>Сумма с учетом изменений</t>
  </si>
  <si>
    <t>2 000,00</t>
  </si>
  <si>
    <t>4 000,00</t>
  </si>
  <si>
    <t>10 000,00</t>
  </si>
  <si>
    <t>182 1 01 02010 01 0000 110</t>
  </si>
  <si>
    <t>30 1 01 03150</t>
  </si>
  <si>
    <t>Культура</t>
  </si>
  <si>
    <t>Подпрограмма « Развитие культуры в поселении»</t>
  </si>
  <si>
    <t>Основное мероприятие«Культурно-досуговая деятельность»</t>
  </si>
  <si>
    <t>Дворцы и дома культуры, другие учреждения культуры</t>
  </si>
  <si>
    <t>0800</t>
  </si>
  <si>
    <t>0801</t>
  </si>
  <si>
    <t>42 0 00 00000</t>
  </si>
  <si>
    <t>42 1 00 00000</t>
  </si>
  <si>
    <t>42 1 01 00000</t>
  </si>
  <si>
    <t>42 1 01 44090</t>
  </si>
  <si>
    <t>Муниципальная программа  «Развитие культуры в сельском поселение Старокудашевский сельсовет муниципального района Янаульский район Республики Башкортостан на 2022-2024 годы»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</si>
  <si>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</si>
  <si>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77 656,00</t>
  </si>
  <si>
    <t>2 100,00</t>
  </si>
  <si>
    <t>60 000,00</t>
  </si>
  <si>
    <t>5 000,00</t>
  </si>
  <si>
    <t xml:space="preserve">Дорожное хозяйство </t>
  </si>
  <si>
    <t>791 2 07 05 030 10 6100 150</t>
  </si>
  <si>
    <t>Прочие безвозмездные поступления в бюджеты сельских поселений (Прочие поступления)</t>
  </si>
  <si>
    <t>15 000,00</t>
  </si>
  <si>
    <t>(руб)</t>
  </si>
  <si>
    <t>Источники финансирования дефицита бюджета сельского поселения Старокудашевский сельсовет муниципального района Янаульский район Республики Башкортостан на 2022 год</t>
  </si>
  <si>
    <t>01 05 00 00 00 0000 000</t>
  </si>
  <si>
    <t>Иные межбюджетные трансферты</t>
  </si>
  <si>
    <t>500 000,00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</si>
  <si>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</si>
  <si>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</si>
  <si>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3 043 400,00</t>
  </si>
  <si>
    <t>110 917,00</t>
  </si>
  <si>
    <t>-10 000,00</t>
  </si>
  <si>
    <t>105 917,00</t>
  </si>
  <si>
    <t>362 344,00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</si>
  <si>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</si>
  <si>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</si>
  <si>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</si>
  <si>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500</t>
  </si>
  <si>
    <t>608,00</t>
  </si>
  <si>
    <t>10 608,00</t>
  </si>
  <si>
    <t>99 0 00 07400</t>
  </si>
  <si>
    <t>+1 752,08</t>
  </si>
  <si>
    <t>Республики  Башкортостан от __ декабря 2022 г.№</t>
  </si>
  <si>
    <t>Основное мероприятие «Обеспечение деятельности органами местного самоуправления сельского поселения  Старокудашевский сельсовет муниципального района Янаульский район Республики Башкортостан»</t>
  </si>
  <si>
    <t>Республики  Башкортостан от ___ декабря 2022 г.№___</t>
  </si>
  <si>
    <t>Республики  Башкортостан от __ декабря  2022 г.№___</t>
  </si>
  <si>
    <t>Республики  Башкортостан от  __ декабря 2022 г.№___</t>
  </si>
  <si>
    <t>Республики  Башкортостан от __ декабря 2022 г.№___</t>
  </si>
  <si>
    <t xml:space="preserve">Распределение бюджетных ассигнований сельского поселения Старокудашевский сельсовет </t>
  </si>
  <si>
    <t xml:space="preserve">муниципального района Янаульский район Республики Башкортостан на 2022 год </t>
  </si>
  <si>
    <t xml:space="preserve">по целевым статьям (муниципальным программам муниципального района и непрограммным </t>
  </si>
  <si>
    <t>направлениям деятельности), группам видов расходов классификации расходов бюджетов</t>
  </si>
  <si>
    <t>целевым статьям (муниципальным программам и непрограммным направлениям деятельности),</t>
  </si>
  <si>
    <t>-62 778,75</t>
  </si>
  <si>
    <t>-1 891,29</t>
  </si>
  <si>
    <t>1 085 208,71</t>
  </si>
  <si>
    <t>1 141 835,71</t>
  </si>
  <si>
    <t>-6 297,91</t>
  </si>
  <si>
    <t>501 638,00</t>
  </si>
  <si>
    <t>-31 994,93</t>
  </si>
  <si>
    <t>649 884,76</t>
  </si>
  <si>
    <t>+41 723,83</t>
  </si>
  <si>
    <t>+9 677,69</t>
  </si>
  <si>
    <t>661 622,82</t>
  </si>
  <si>
    <t>+49 580,93</t>
  </si>
  <si>
    <t>778 040,00</t>
  </si>
  <si>
    <t>+25 525,51</t>
  </si>
  <si>
    <t>95 525,51</t>
  </si>
  <si>
    <t>+59 258,62</t>
  </si>
  <si>
    <t>1 441 762,82</t>
  </si>
  <si>
    <t>1 804 106,82</t>
  </si>
  <si>
    <t>1 645 573,71</t>
  </si>
  <si>
    <t>-38 292,84</t>
  </si>
  <si>
    <t>-40 184,13</t>
  </si>
  <si>
    <t>2 740 782,42</t>
  </si>
  <si>
    <t>+86 323,83</t>
  </si>
  <si>
    <t>5 539 480,51</t>
  </si>
  <si>
    <t>64 000,00</t>
  </si>
  <si>
    <t>-110 400,00</t>
  </si>
  <si>
    <t>12 000,00</t>
  </si>
  <si>
    <t>180 000,00</t>
  </si>
  <si>
    <t>30 000,00</t>
  </si>
  <si>
    <t>-50 000,00</t>
  </si>
  <si>
    <t>150 000,00</t>
  </si>
  <si>
    <t>-60 000,00</t>
  </si>
  <si>
    <t>192 000,00</t>
  </si>
  <si>
    <t>1 533 632,68</t>
  </si>
  <si>
    <t>5 537 728,43</t>
  </si>
  <si>
    <t>+256 723,83</t>
  </si>
  <si>
    <t>5 202 949,68</t>
  </si>
  <si>
    <t>334 778,75</t>
  </si>
  <si>
    <t>-170 400,00</t>
  </si>
  <si>
    <t>+100 982,45</t>
  </si>
  <si>
    <t>2 591 647,58</t>
  </si>
  <si>
    <t>2 852 307,42</t>
  </si>
  <si>
    <t>Республики  Башкортостан от  23 декабря 2021 г.№ 197/32</t>
  </si>
  <si>
    <t>Республики  Башкортостан от 23 декабря 2021г.№ 197/32</t>
  </si>
  <si>
    <t>Республики  Башкортостан от 23 декабря 2021 г.№ 197/32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</si>
</sst>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/>
    <xf numFmtId="0" fontId="1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2" borderId="8" xfId="0" applyFont="1" applyFill="1" applyBorder="1" applyAlignment="1">
      <alignment horizontal="center" wrapText="1"/>
    </xf>
    <xf numFmtId="0" fontId="13" fillId="0" borderId="8" xfId="0" applyFont="1" applyBorder="1" applyAlignment="1">
      <alignment wrapText="1"/>
    </xf>
    <xf numFmtId="0" fontId="7" fillId="0" borderId="8" xfId="0" applyFont="1" applyBorder="1" applyAlignment="1">
      <alignment vertical="top" wrapText="1"/>
    </xf>
    <xf numFmtId="0" fontId="2" fillId="2" borderId="8" xfId="0" applyNumberFormat="1" applyFont="1" applyFill="1" applyBorder="1" applyAlignment="1">
      <alignment wrapText="1"/>
    </xf>
    <xf numFmtId="49" fontId="2" fillId="2" borderId="11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vertical="center" wrapText="1"/>
    </xf>
    <xf numFmtId="4" fontId="3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wrapText="1"/>
    </xf>
    <xf numFmtId="0" fontId="15" fillId="2" borderId="8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" fontId="1" fillId="0" borderId="7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justify" vertical="top" wrapText="1"/>
    </xf>
    <xf numFmtId="4" fontId="10" fillId="0" borderId="8" xfId="0" applyNumberFormat="1" applyFont="1" applyBorder="1" applyAlignment="1">
      <alignment horizontal="right" vertical="center" wrapText="1"/>
    </xf>
    <xf numFmtId="4" fontId="13" fillId="0" borderId="8" xfId="0" applyNumberFormat="1" applyFont="1" applyBorder="1" applyAlignment="1">
      <alignment wrapText="1"/>
    </xf>
    <xf numFmtId="0" fontId="16" fillId="0" borderId="8" xfId="0" applyFont="1" applyBorder="1"/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/>
    <xf numFmtId="49" fontId="7" fillId="0" borderId="8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justify" vertical="top" wrapText="1"/>
    </xf>
    <xf numFmtId="0" fontId="12" fillId="0" borderId="0" xfId="0" applyFont="1" applyAlignment="1"/>
    <xf numFmtId="49" fontId="2" fillId="0" borderId="8" xfId="0" applyNumberFormat="1" applyFont="1" applyBorder="1" applyAlignment="1">
      <alignment horizontal="center"/>
    </xf>
    <xf numFmtId="0" fontId="3" fillId="0" borderId="8" xfId="0" applyFont="1" applyBorder="1"/>
    <xf numFmtId="0" fontId="18" fillId="0" borderId="8" xfId="0" applyFont="1" applyBorder="1" applyAlignment="1">
      <alignment wrapText="1"/>
    </xf>
    <xf numFmtId="0" fontId="18" fillId="0" borderId="8" xfId="0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wrapText="1"/>
    </xf>
    <xf numFmtId="49" fontId="2" fillId="2" borderId="8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left"/>
    </xf>
    <xf numFmtId="0" fontId="3" fillId="2" borderId="8" xfId="0" applyFont="1" applyFill="1" applyBorder="1" applyAlignment="1">
      <alignment horizontal="left" wrapText="1"/>
    </xf>
    <xf numFmtId="0" fontId="3" fillId="0" borderId="8" xfId="0" applyFont="1" applyBorder="1" applyAlignment="1">
      <alignment wrapText="1"/>
    </xf>
    <xf numFmtId="4" fontId="19" fillId="0" borderId="8" xfId="0" applyNumberFormat="1" applyFont="1" applyBorder="1" applyAlignment="1">
      <alignment horizontal="right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" fillId="0" borderId="0" xfId="0" applyFont="1" applyAlignment="1"/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45"/>
  <sheetViews>
    <sheetView topLeftCell="A19" zoomScale="70" zoomScaleNormal="70" workbookViewId="0">
      <selection activeCell="F7" sqref="F7"/>
    </sheetView>
  </sheetViews>
  <sheetFormatPr defaultRowHeight="14.4"/>
  <cols>
    <col min="1" max="1" width="28.88671875" customWidth="1"/>
    <col min="2" max="2" width="70.5546875" customWidth="1"/>
    <col min="3" max="3" width="17.109375" hidden="1" customWidth="1"/>
    <col min="4" max="4" width="14" customWidth="1"/>
    <col min="5" max="5" width="14.6640625" customWidth="1"/>
  </cols>
  <sheetData>
    <row r="1" spans="1:5" ht="15.6">
      <c r="A1" s="1"/>
      <c r="B1" s="101"/>
      <c r="C1" s="101"/>
      <c r="E1" s="99" t="s">
        <v>129</v>
      </c>
    </row>
    <row r="2" spans="1:5" ht="15.6">
      <c r="A2" s="1"/>
      <c r="B2" s="101"/>
      <c r="C2" s="101"/>
      <c r="E2" s="99" t="s">
        <v>102</v>
      </c>
    </row>
    <row r="3" spans="1:5" ht="15.6">
      <c r="A3" s="1"/>
      <c r="B3" s="101"/>
      <c r="C3" s="101"/>
      <c r="E3" s="99" t="s">
        <v>37</v>
      </c>
    </row>
    <row r="4" spans="1:5" ht="15.6">
      <c r="A4" s="1"/>
      <c r="B4" s="104"/>
      <c r="C4" s="104"/>
      <c r="E4" s="160" t="s">
        <v>288</v>
      </c>
    </row>
    <row r="5" spans="1:5" ht="15.6">
      <c r="A5" s="1"/>
      <c r="B5" s="101"/>
      <c r="C5" s="101"/>
      <c r="E5" s="99" t="s">
        <v>103</v>
      </c>
    </row>
    <row r="6" spans="1:5" ht="15.6">
      <c r="A6" s="1"/>
      <c r="B6" s="101"/>
      <c r="C6" s="101"/>
      <c r="E6" s="99" t="s">
        <v>37</v>
      </c>
    </row>
    <row r="7" spans="1:5" ht="15.6">
      <c r="A7" s="1"/>
      <c r="B7" s="101"/>
      <c r="C7" s="101"/>
      <c r="E7" s="99" t="s">
        <v>130</v>
      </c>
    </row>
    <row r="8" spans="1:5" ht="15.6">
      <c r="A8" s="1"/>
      <c r="B8" s="101"/>
      <c r="C8" s="101"/>
      <c r="E8" s="99" t="s">
        <v>131</v>
      </c>
    </row>
    <row r="9" spans="1:5" ht="15.6">
      <c r="A9" s="1"/>
      <c r="B9" s="32"/>
      <c r="C9" s="32"/>
    </row>
    <row r="10" spans="1:5" ht="18">
      <c r="A10" s="1"/>
      <c r="B10" s="33" t="s">
        <v>38</v>
      </c>
      <c r="C10" s="32"/>
    </row>
    <row r="11" spans="1:5" ht="18">
      <c r="A11" s="1"/>
      <c r="B11" s="33" t="s">
        <v>104</v>
      </c>
      <c r="C11" s="32"/>
    </row>
    <row r="12" spans="1:5" ht="18">
      <c r="A12" s="1"/>
      <c r="B12" s="74" t="s">
        <v>132</v>
      </c>
      <c r="C12" s="3"/>
    </row>
    <row r="13" spans="1:5">
      <c r="A13" s="1"/>
      <c r="B13" s="2"/>
      <c r="C13" s="1"/>
    </row>
    <row r="14" spans="1:5">
      <c r="A14" s="1"/>
      <c r="B14" s="2"/>
      <c r="C14" s="1" t="s">
        <v>128</v>
      </c>
      <c r="E14" s="50" t="s">
        <v>215</v>
      </c>
    </row>
    <row r="15" spans="1:5" ht="63.75" customHeight="1">
      <c r="A15" s="136" t="s">
        <v>0</v>
      </c>
      <c r="B15" s="136" t="s">
        <v>1</v>
      </c>
      <c r="C15" s="136" t="s">
        <v>2</v>
      </c>
      <c r="D15" s="137" t="s">
        <v>188</v>
      </c>
      <c r="E15" s="140" t="s">
        <v>189</v>
      </c>
    </row>
    <row r="16" spans="1:5" ht="15.75" customHeight="1">
      <c r="A16" s="136"/>
      <c r="B16" s="136"/>
      <c r="C16" s="136"/>
      <c r="D16" s="138"/>
      <c r="E16" s="141"/>
    </row>
    <row r="17" spans="1:5" ht="15.75" customHeight="1">
      <c r="A17" s="136"/>
      <c r="B17" s="136"/>
      <c r="C17" s="136"/>
      <c r="D17" s="139"/>
      <c r="E17" s="142"/>
    </row>
    <row r="18" spans="1:5" ht="15.6">
      <c r="A18" s="9"/>
      <c r="B18" s="103" t="s">
        <v>3</v>
      </c>
      <c r="C18" s="88">
        <f>C19+C36</f>
        <v>3976000</v>
      </c>
      <c r="D18" s="102" t="s">
        <v>268</v>
      </c>
      <c r="E18" s="102" t="s">
        <v>280</v>
      </c>
    </row>
    <row r="19" spans="1:5" ht="19.5" customHeight="1">
      <c r="A19" s="89" t="s">
        <v>4</v>
      </c>
      <c r="B19" s="90" t="s">
        <v>5</v>
      </c>
      <c r="C19" s="91">
        <f>C20+C23+C25+C30+C32+C34</f>
        <v>328000</v>
      </c>
      <c r="D19" s="102" t="s">
        <v>284</v>
      </c>
      <c r="E19" s="102" t="s">
        <v>283</v>
      </c>
    </row>
    <row r="20" spans="1:5" ht="20.25" customHeight="1">
      <c r="A20" s="89" t="s">
        <v>6</v>
      </c>
      <c r="B20" s="90" t="s">
        <v>7</v>
      </c>
      <c r="C20" s="91">
        <f>C21</f>
        <v>60000</v>
      </c>
      <c r="D20" s="102" t="s">
        <v>271</v>
      </c>
      <c r="E20" s="102" t="s">
        <v>270</v>
      </c>
    </row>
    <row r="21" spans="1:5" ht="0.75" customHeight="1">
      <c r="A21" s="22" t="s">
        <v>8</v>
      </c>
      <c r="B21" s="23" t="s">
        <v>9</v>
      </c>
      <c r="C21" s="70">
        <f>C22</f>
        <v>60000</v>
      </c>
      <c r="D21" s="86"/>
      <c r="E21" s="86"/>
    </row>
    <row r="22" spans="1:5" ht="82.5" customHeight="1">
      <c r="A22" s="9" t="s">
        <v>193</v>
      </c>
      <c r="B22" s="9" t="s">
        <v>11</v>
      </c>
      <c r="C22" s="63">
        <v>60000</v>
      </c>
      <c r="D22" s="86" t="s">
        <v>271</v>
      </c>
      <c r="E22" s="86" t="s">
        <v>270</v>
      </c>
    </row>
    <row r="23" spans="1:5" ht="26.25" customHeight="1">
      <c r="A23" s="89" t="s">
        <v>12</v>
      </c>
      <c r="B23" s="90" t="s">
        <v>13</v>
      </c>
      <c r="C23" s="91">
        <f>C24</f>
        <v>0</v>
      </c>
      <c r="D23" s="102"/>
      <c r="E23" s="102" t="s">
        <v>175</v>
      </c>
    </row>
    <row r="24" spans="1:5" ht="20.25" hidden="1" customHeight="1">
      <c r="A24" s="9" t="s">
        <v>177</v>
      </c>
      <c r="B24" s="17" t="s">
        <v>15</v>
      </c>
      <c r="C24" s="63"/>
      <c r="D24" s="86" t="s">
        <v>246</v>
      </c>
      <c r="E24" s="86" t="s">
        <v>175</v>
      </c>
    </row>
    <row r="25" spans="1:5" ht="29.25" customHeight="1">
      <c r="A25" s="89" t="s">
        <v>16</v>
      </c>
      <c r="B25" s="90" t="s">
        <v>17</v>
      </c>
      <c r="C25" s="91">
        <f>C26+C27</f>
        <v>252000</v>
      </c>
      <c r="D25" s="102" t="s">
        <v>277</v>
      </c>
      <c r="E25" s="102" t="s">
        <v>278</v>
      </c>
    </row>
    <row r="26" spans="1:5" ht="51" customHeight="1">
      <c r="A26" s="9" t="s">
        <v>18</v>
      </c>
      <c r="B26" s="17" t="s">
        <v>19</v>
      </c>
      <c r="C26" s="63">
        <v>12000</v>
      </c>
      <c r="D26" s="86"/>
      <c r="E26" s="102" t="s">
        <v>272</v>
      </c>
    </row>
    <row r="27" spans="1:5" ht="26.25" customHeight="1">
      <c r="A27" s="22" t="s">
        <v>20</v>
      </c>
      <c r="B27" s="23" t="s">
        <v>21</v>
      </c>
      <c r="C27" s="70">
        <f>C28+C29</f>
        <v>240000</v>
      </c>
      <c r="D27" s="86" t="s">
        <v>277</v>
      </c>
      <c r="E27" s="102" t="s">
        <v>273</v>
      </c>
    </row>
    <row r="28" spans="1:5" ht="43.5" customHeight="1">
      <c r="A28" s="9" t="s">
        <v>22</v>
      </c>
      <c r="B28" s="17" t="s">
        <v>23</v>
      </c>
      <c r="C28" s="63">
        <v>200000</v>
      </c>
      <c r="D28" s="86" t="s">
        <v>275</v>
      </c>
      <c r="E28" s="102" t="s">
        <v>276</v>
      </c>
    </row>
    <row r="29" spans="1:5" ht="42.75" customHeight="1">
      <c r="A29" s="9" t="s">
        <v>24</v>
      </c>
      <c r="B29" s="17" t="s">
        <v>25</v>
      </c>
      <c r="C29" s="63">
        <v>40000</v>
      </c>
      <c r="D29" s="86" t="s">
        <v>224</v>
      </c>
      <c r="E29" s="102" t="s">
        <v>274</v>
      </c>
    </row>
    <row r="30" spans="1:5" ht="25.5" hidden="1" customHeight="1">
      <c r="A30" s="89" t="s">
        <v>26</v>
      </c>
      <c r="B30" s="89" t="s">
        <v>27</v>
      </c>
      <c r="C30" s="91">
        <f>C31</f>
        <v>2000</v>
      </c>
      <c r="D30" s="102"/>
      <c r="E30" s="102" t="s">
        <v>190</v>
      </c>
    </row>
    <row r="31" spans="1:5" ht="0.75" hidden="1" customHeight="1">
      <c r="A31" s="9" t="s">
        <v>28</v>
      </c>
      <c r="B31" s="17" t="s">
        <v>29</v>
      </c>
      <c r="C31" s="63">
        <v>2000</v>
      </c>
      <c r="D31" s="86"/>
      <c r="E31" s="102"/>
    </row>
    <row r="32" spans="1:5" ht="54" hidden="1" customHeight="1">
      <c r="A32" s="89" t="s">
        <v>88</v>
      </c>
      <c r="B32" s="90" t="s">
        <v>30</v>
      </c>
      <c r="C32" s="91">
        <f>C33</f>
        <v>4000</v>
      </c>
      <c r="D32" s="102"/>
      <c r="E32" s="102" t="s">
        <v>191</v>
      </c>
    </row>
    <row r="33" spans="1:5" ht="42.75" hidden="1" customHeight="1">
      <c r="A33" s="9" t="s">
        <v>31</v>
      </c>
      <c r="B33" s="9" t="s">
        <v>32</v>
      </c>
      <c r="C33" s="63">
        <v>4000</v>
      </c>
      <c r="D33" s="86"/>
      <c r="E33" s="102"/>
    </row>
    <row r="34" spans="1:5" ht="39.75" hidden="1" customHeight="1">
      <c r="A34" s="53" t="s">
        <v>116</v>
      </c>
      <c r="B34" s="53" t="s">
        <v>117</v>
      </c>
      <c r="C34" s="88">
        <f>C35</f>
        <v>10000</v>
      </c>
      <c r="D34" s="86"/>
      <c r="E34" s="102" t="s">
        <v>192</v>
      </c>
    </row>
    <row r="35" spans="1:5" ht="89.25" hidden="1" customHeight="1">
      <c r="A35" s="9" t="s">
        <v>114</v>
      </c>
      <c r="B35" s="52" t="s">
        <v>115</v>
      </c>
      <c r="C35" s="92">
        <v>10000</v>
      </c>
      <c r="D35" s="86"/>
      <c r="E35" s="102"/>
    </row>
    <row r="36" spans="1:5" ht="18.75" customHeight="1">
      <c r="A36" s="89" t="s">
        <v>33</v>
      </c>
      <c r="B36" s="93" t="s">
        <v>176</v>
      </c>
      <c r="C36" s="91">
        <f>C38+C39+C41</f>
        <v>3648000</v>
      </c>
      <c r="D36" s="102" t="s">
        <v>281</v>
      </c>
      <c r="E36" s="102" t="s">
        <v>282</v>
      </c>
    </row>
    <row r="37" spans="1:5" ht="69.75" hidden="1" customHeight="1">
      <c r="A37" s="118" t="s">
        <v>212</v>
      </c>
      <c r="B37" s="119" t="s">
        <v>213</v>
      </c>
      <c r="C37" s="117"/>
      <c r="D37" s="86"/>
      <c r="E37" s="86" t="s">
        <v>214</v>
      </c>
    </row>
    <row r="38" spans="1:5" ht="32.25" hidden="1" customHeight="1" thickBot="1">
      <c r="A38" s="7" t="s">
        <v>121</v>
      </c>
      <c r="B38" s="8" t="s">
        <v>122</v>
      </c>
      <c r="C38" s="85">
        <v>3043400</v>
      </c>
      <c r="D38" s="87"/>
      <c r="E38" s="87" t="s">
        <v>222</v>
      </c>
    </row>
    <row r="39" spans="1:5" ht="54" hidden="1" customHeight="1" thickBot="1">
      <c r="A39" s="134" t="s">
        <v>111</v>
      </c>
      <c r="B39" s="135" t="s">
        <v>35</v>
      </c>
      <c r="C39" s="85">
        <v>104600</v>
      </c>
      <c r="D39" s="86"/>
      <c r="E39" s="86" t="s">
        <v>223</v>
      </c>
    </row>
    <row r="40" spans="1:5" ht="66" customHeight="1" thickBot="1">
      <c r="A40" s="9" t="s">
        <v>220</v>
      </c>
      <c r="B40" s="17" t="s">
        <v>221</v>
      </c>
      <c r="C40" s="85"/>
      <c r="D40" s="86" t="s">
        <v>281</v>
      </c>
      <c r="E40" s="86" t="s">
        <v>279</v>
      </c>
    </row>
    <row r="41" spans="1:5" ht="78.599999999999994" hidden="1" thickBot="1">
      <c r="A41" s="9" t="s">
        <v>112</v>
      </c>
      <c r="B41" s="17" t="s">
        <v>110</v>
      </c>
      <c r="C41" s="85">
        <v>500000</v>
      </c>
      <c r="D41" s="86"/>
      <c r="E41" s="86" t="s">
        <v>219</v>
      </c>
    </row>
    <row r="42" spans="1:5" ht="15.6">
      <c r="A42" s="120"/>
      <c r="B42" s="121"/>
      <c r="C42" s="122"/>
      <c r="D42" s="123"/>
      <c r="E42" s="123"/>
    </row>
    <row r="45" spans="1:5">
      <c r="A45" s="4" t="s">
        <v>39</v>
      </c>
      <c r="B45" s="6" t="s">
        <v>105</v>
      </c>
    </row>
  </sheetData>
  <mergeCells count="5">
    <mergeCell ref="A15:A17"/>
    <mergeCell ref="B15:B17"/>
    <mergeCell ref="C15:C17"/>
    <mergeCell ref="D15:D17"/>
    <mergeCell ref="E15:E17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1"/>
  <sheetViews>
    <sheetView zoomScale="60" zoomScaleNormal="60" workbookViewId="0">
      <selection activeCell="B35" sqref="B35"/>
    </sheetView>
  </sheetViews>
  <sheetFormatPr defaultRowHeight="14.4"/>
  <cols>
    <col min="1" max="1" width="30.88671875" customWidth="1"/>
    <col min="2" max="2" width="66" customWidth="1"/>
    <col min="3" max="3" width="14.88671875" customWidth="1"/>
    <col min="4" max="4" width="15.88671875" customWidth="1"/>
  </cols>
  <sheetData>
    <row r="1" spans="1:4" ht="15.6">
      <c r="A1" s="1"/>
      <c r="B1" s="146" t="s">
        <v>133</v>
      </c>
      <c r="C1" s="146"/>
      <c r="D1" s="146"/>
    </row>
    <row r="2" spans="1:4" ht="15.6">
      <c r="A2" s="1"/>
      <c r="B2" s="146" t="s">
        <v>102</v>
      </c>
      <c r="C2" s="146"/>
      <c r="D2" s="146"/>
    </row>
    <row r="3" spans="1:4" ht="15.6">
      <c r="A3" s="1"/>
      <c r="B3" s="146" t="s">
        <v>37</v>
      </c>
      <c r="C3" s="146"/>
      <c r="D3" s="146"/>
    </row>
    <row r="4" spans="1:4" ht="15.6">
      <c r="A4" s="1"/>
      <c r="B4" s="146" t="s">
        <v>237</v>
      </c>
      <c r="C4" s="146"/>
      <c r="D4" s="146"/>
    </row>
    <row r="5" spans="1:4" ht="15.6">
      <c r="A5" s="1"/>
      <c r="B5" s="146" t="s">
        <v>103</v>
      </c>
      <c r="C5" s="146"/>
      <c r="D5" s="146"/>
    </row>
    <row r="6" spans="1:4" ht="15.6">
      <c r="A6" s="1"/>
      <c r="B6" s="146" t="s">
        <v>37</v>
      </c>
      <c r="C6" s="146"/>
      <c r="D6" s="146"/>
    </row>
    <row r="7" spans="1:4" ht="15.6">
      <c r="A7" s="1"/>
      <c r="B7" s="146" t="s">
        <v>130</v>
      </c>
      <c r="C7" s="146"/>
      <c r="D7" s="146"/>
    </row>
    <row r="8" spans="1:4" ht="15.6">
      <c r="A8" s="1"/>
      <c r="B8" s="146" t="s">
        <v>134</v>
      </c>
      <c r="C8" s="146"/>
      <c r="D8" s="146"/>
    </row>
    <row r="9" spans="1:4">
      <c r="A9" s="1"/>
      <c r="B9" s="6"/>
      <c r="C9" s="6"/>
    </row>
    <row r="10" spans="1:4" ht="18.75" customHeight="1">
      <c r="A10" s="1"/>
      <c r="B10" s="31" t="s">
        <v>38</v>
      </c>
      <c r="C10" s="30"/>
    </row>
    <row r="11" spans="1:4" ht="18.75" customHeight="1">
      <c r="A11" s="147" t="s">
        <v>104</v>
      </c>
      <c r="B11" s="147"/>
      <c r="C11" s="147"/>
      <c r="D11" s="147"/>
    </row>
    <row r="12" spans="1:4" ht="18.75" customHeight="1">
      <c r="A12" s="147" t="s">
        <v>135</v>
      </c>
      <c r="B12" s="147"/>
      <c r="C12" s="147"/>
      <c r="D12" s="147"/>
    </row>
    <row r="13" spans="1:4">
      <c r="A13" s="1"/>
      <c r="B13" s="2"/>
      <c r="C13" s="1"/>
    </row>
    <row r="14" spans="1:4" ht="15" thickBot="1">
      <c r="A14" s="1"/>
      <c r="B14" s="2"/>
      <c r="C14" s="148" t="s">
        <v>128</v>
      </c>
      <c r="D14" s="148"/>
    </row>
    <row r="15" spans="1:4">
      <c r="A15" s="143" t="s">
        <v>0</v>
      </c>
      <c r="B15" s="143" t="s">
        <v>1</v>
      </c>
      <c r="C15" s="143" t="s">
        <v>123</v>
      </c>
      <c r="D15" s="143" t="s">
        <v>136</v>
      </c>
    </row>
    <row r="16" spans="1:4">
      <c r="A16" s="144"/>
      <c r="B16" s="144"/>
      <c r="C16" s="144"/>
      <c r="D16" s="144"/>
    </row>
    <row r="17" spans="1:4" ht="15" thickBot="1">
      <c r="A17" s="145"/>
      <c r="B17" s="145"/>
      <c r="C17" s="145"/>
      <c r="D17" s="145"/>
    </row>
    <row r="18" spans="1:4" ht="17.399999999999999" thickBot="1">
      <c r="A18" s="10"/>
      <c r="B18" s="19" t="s">
        <v>3</v>
      </c>
      <c r="C18" s="59">
        <f>C19+C36</f>
        <v>3786700</v>
      </c>
      <c r="D18" s="59">
        <f>D19+D36</f>
        <v>3887500</v>
      </c>
    </row>
    <row r="19" spans="1:4" ht="17.399999999999999" thickBot="1">
      <c r="A19" s="12" t="s">
        <v>4</v>
      </c>
      <c r="B19" s="13" t="s">
        <v>5</v>
      </c>
      <c r="C19" s="59">
        <f>C20+C23+C25+C30+C32+C34</f>
        <v>330000</v>
      </c>
      <c r="D19" s="59">
        <f>D20+D23+D25+D30+D32+D34</f>
        <v>336000</v>
      </c>
    </row>
    <row r="20" spans="1:4" ht="17.399999999999999" thickBot="1">
      <c r="A20" s="12" t="s">
        <v>6</v>
      </c>
      <c r="B20" s="13" t="s">
        <v>7</v>
      </c>
      <c r="C20" s="59">
        <f>C21</f>
        <v>60000</v>
      </c>
      <c r="D20" s="59">
        <f>D21</f>
        <v>60000</v>
      </c>
    </row>
    <row r="21" spans="1:4" ht="17.399999999999999" thickBot="1">
      <c r="A21" s="10" t="s">
        <v>8</v>
      </c>
      <c r="B21" s="11" t="s">
        <v>9</v>
      </c>
      <c r="C21" s="60">
        <f>C22</f>
        <v>60000</v>
      </c>
      <c r="D21" s="60">
        <f>D22</f>
        <v>60000</v>
      </c>
    </row>
    <row r="22" spans="1:4" ht="88.5" customHeight="1" thickBot="1">
      <c r="A22" s="14" t="s">
        <v>10</v>
      </c>
      <c r="B22" s="14" t="s">
        <v>11</v>
      </c>
      <c r="C22" s="61">
        <v>60000</v>
      </c>
      <c r="D22" s="61">
        <v>60000</v>
      </c>
    </row>
    <row r="23" spans="1:4" ht="24.75" hidden="1" customHeight="1" thickBot="1">
      <c r="A23" s="15" t="s">
        <v>12</v>
      </c>
      <c r="B23" s="16" t="s">
        <v>13</v>
      </c>
      <c r="C23" s="62">
        <f>C24</f>
        <v>0</v>
      </c>
      <c r="D23" s="62">
        <f>D24</f>
        <v>0</v>
      </c>
    </row>
    <row r="24" spans="1:4" ht="28.5" hidden="1" customHeight="1" thickBot="1">
      <c r="A24" s="24" t="s">
        <v>14</v>
      </c>
      <c r="B24" s="25" t="s">
        <v>15</v>
      </c>
      <c r="C24" s="68">
        <v>0</v>
      </c>
      <c r="D24" s="68">
        <v>0</v>
      </c>
    </row>
    <row r="25" spans="1:4" ht="22.5" customHeight="1" thickBot="1">
      <c r="A25" s="15" t="s">
        <v>16</v>
      </c>
      <c r="B25" s="18" t="s">
        <v>17</v>
      </c>
      <c r="C25" s="69">
        <f>C26+C27</f>
        <v>254000</v>
      </c>
      <c r="D25" s="69">
        <f>D26+D27</f>
        <v>260000</v>
      </c>
    </row>
    <row r="26" spans="1:4" ht="57" customHeight="1">
      <c r="A26" s="26" t="s">
        <v>18</v>
      </c>
      <c r="B26" s="27" t="s">
        <v>19</v>
      </c>
      <c r="C26" s="64">
        <v>14000</v>
      </c>
      <c r="D26" s="64">
        <v>20000</v>
      </c>
    </row>
    <row r="27" spans="1:4" ht="21" customHeight="1">
      <c r="A27" s="22" t="s">
        <v>20</v>
      </c>
      <c r="B27" s="23" t="s">
        <v>21</v>
      </c>
      <c r="C27" s="70">
        <f>C28+C29</f>
        <v>240000</v>
      </c>
      <c r="D27" s="70">
        <f>D28+D29</f>
        <v>240000</v>
      </c>
    </row>
    <row r="28" spans="1:4" ht="37.5" customHeight="1">
      <c r="A28" s="9" t="s">
        <v>22</v>
      </c>
      <c r="B28" s="17" t="s">
        <v>23</v>
      </c>
      <c r="C28" s="63">
        <v>200000</v>
      </c>
      <c r="D28" s="63">
        <v>200000</v>
      </c>
    </row>
    <row r="29" spans="1:4" ht="45.75" customHeight="1">
      <c r="A29" s="9" t="s">
        <v>24</v>
      </c>
      <c r="B29" s="17" t="s">
        <v>25</v>
      </c>
      <c r="C29" s="63">
        <v>40000</v>
      </c>
      <c r="D29" s="63">
        <v>40000</v>
      </c>
    </row>
    <row r="30" spans="1:4" ht="21" customHeight="1">
      <c r="A30" s="20" t="s">
        <v>87</v>
      </c>
      <c r="B30" s="21" t="s">
        <v>27</v>
      </c>
      <c r="C30" s="65">
        <f>C31</f>
        <v>1000</v>
      </c>
      <c r="D30" s="65">
        <f>D31</f>
        <v>1000</v>
      </c>
    </row>
    <row r="31" spans="1:4" ht="76.5" customHeight="1" thickBot="1">
      <c r="A31" s="24" t="s">
        <v>28</v>
      </c>
      <c r="B31" s="28" t="s">
        <v>29</v>
      </c>
      <c r="C31" s="68">
        <v>1000</v>
      </c>
      <c r="D31" s="68">
        <v>1000</v>
      </c>
    </row>
    <row r="32" spans="1:4" ht="63" customHeight="1" thickBot="1">
      <c r="A32" s="29" t="s">
        <v>89</v>
      </c>
      <c r="B32" s="16" t="s">
        <v>30</v>
      </c>
      <c r="C32" s="62">
        <f>C33</f>
        <v>5000</v>
      </c>
      <c r="D32" s="62">
        <f>D33</f>
        <v>5000</v>
      </c>
    </row>
    <row r="33" spans="1:4" ht="39" customHeight="1">
      <c r="A33" s="26" t="s">
        <v>31</v>
      </c>
      <c r="B33" s="26" t="s">
        <v>32</v>
      </c>
      <c r="C33" s="64">
        <v>5000</v>
      </c>
      <c r="D33" s="64">
        <v>5000</v>
      </c>
    </row>
    <row r="34" spans="1:4" ht="45.75" customHeight="1">
      <c r="A34" s="53" t="s">
        <v>116</v>
      </c>
      <c r="B34" s="53" t="s">
        <v>117</v>
      </c>
      <c r="C34" s="66">
        <f>C35</f>
        <v>10000</v>
      </c>
      <c r="D34" s="66">
        <f>D35</f>
        <v>10000</v>
      </c>
    </row>
    <row r="35" spans="1:4" ht="101.25" customHeight="1">
      <c r="A35" s="9" t="s">
        <v>114</v>
      </c>
      <c r="B35" s="52" t="s">
        <v>115</v>
      </c>
      <c r="C35" s="71">
        <v>10000</v>
      </c>
      <c r="D35" s="63">
        <v>10000</v>
      </c>
    </row>
    <row r="36" spans="1:4" ht="36.75" customHeight="1" thickBot="1">
      <c r="A36" s="12" t="s">
        <v>33</v>
      </c>
      <c r="B36" s="13" t="s">
        <v>34</v>
      </c>
      <c r="C36" s="59">
        <f>C37+C38</f>
        <v>3456700</v>
      </c>
      <c r="D36" s="59">
        <f>D37+D38</f>
        <v>3551500</v>
      </c>
    </row>
    <row r="37" spans="1:4" ht="49.5" customHeight="1" thickBot="1">
      <c r="A37" s="7" t="s">
        <v>121</v>
      </c>
      <c r="B37" s="8" t="s">
        <v>122</v>
      </c>
      <c r="C37" s="67">
        <v>3348500</v>
      </c>
      <c r="D37" s="67">
        <v>3439300</v>
      </c>
    </row>
    <row r="38" spans="1:4" ht="52.5" customHeight="1" thickBot="1">
      <c r="A38" s="7" t="s">
        <v>111</v>
      </c>
      <c r="B38" s="8" t="s">
        <v>35</v>
      </c>
      <c r="C38" s="67">
        <v>108200</v>
      </c>
      <c r="D38" s="67">
        <v>112200</v>
      </c>
    </row>
    <row r="41" spans="1:4">
      <c r="A41" s="4" t="s">
        <v>39</v>
      </c>
      <c r="B41" s="5"/>
      <c r="C41" s="6" t="s">
        <v>105</v>
      </c>
    </row>
  </sheetData>
  <mergeCells count="15">
    <mergeCell ref="B6:D6"/>
    <mergeCell ref="B1:D1"/>
    <mergeCell ref="B2:D2"/>
    <mergeCell ref="B3:D3"/>
    <mergeCell ref="B4:D4"/>
    <mergeCell ref="B5:D5"/>
    <mergeCell ref="A15:A17"/>
    <mergeCell ref="B15:B17"/>
    <mergeCell ref="C15:C17"/>
    <mergeCell ref="D15:D17"/>
    <mergeCell ref="B7:D7"/>
    <mergeCell ref="B8:D8"/>
    <mergeCell ref="A11:D11"/>
    <mergeCell ref="A12:D12"/>
    <mergeCell ref="C14:D14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89"/>
  <sheetViews>
    <sheetView topLeftCell="A76" zoomScale="70" zoomScaleNormal="70" workbookViewId="0">
      <selection activeCell="A21" sqref="A21"/>
    </sheetView>
  </sheetViews>
  <sheetFormatPr defaultRowHeight="14.4"/>
  <cols>
    <col min="1" max="1" width="32.33203125" customWidth="1"/>
    <col min="3" max="3" width="19" customWidth="1"/>
    <col min="4" max="4" width="13.33203125" customWidth="1"/>
    <col min="5" max="5" width="31.88671875" hidden="1" customWidth="1"/>
    <col min="6" max="6" width="18.6640625" customWidth="1"/>
    <col min="7" max="7" width="17.6640625" customWidth="1"/>
  </cols>
  <sheetData>
    <row r="1" spans="1:9">
      <c r="C1" s="113"/>
      <c r="D1" s="113"/>
      <c r="E1" s="113"/>
      <c r="G1" s="6" t="s">
        <v>36</v>
      </c>
    </row>
    <row r="2" spans="1:9">
      <c r="C2" s="113"/>
      <c r="D2" s="113"/>
      <c r="E2" s="113"/>
      <c r="G2" s="6" t="s">
        <v>102</v>
      </c>
    </row>
    <row r="3" spans="1:9">
      <c r="C3" s="113"/>
      <c r="D3" s="113"/>
      <c r="E3" s="113"/>
      <c r="G3" s="6" t="s">
        <v>37</v>
      </c>
    </row>
    <row r="4" spans="1:9">
      <c r="C4" s="113"/>
      <c r="D4" s="113"/>
      <c r="E4" s="113"/>
      <c r="G4" s="6" t="s">
        <v>288</v>
      </c>
    </row>
    <row r="5" spans="1:9">
      <c r="C5" s="113"/>
      <c r="D5" s="113"/>
      <c r="E5" s="113"/>
      <c r="G5" s="6" t="s">
        <v>103</v>
      </c>
    </row>
    <row r="6" spans="1:9" ht="15.75" customHeight="1">
      <c r="C6" s="113"/>
      <c r="D6" s="113"/>
      <c r="E6" s="113"/>
      <c r="G6" s="6" t="s">
        <v>37</v>
      </c>
    </row>
    <row r="7" spans="1:9">
      <c r="C7" s="113"/>
      <c r="D7" s="113"/>
      <c r="E7" s="113"/>
      <c r="G7" s="6" t="s">
        <v>130</v>
      </c>
    </row>
    <row r="8" spans="1:9">
      <c r="C8" s="113"/>
      <c r="D8" s="113"/>
      <c r="E8" s="113"/>
      <c r="G8" s="6" t="s">
        <v>131</v>
      </c>
    </row>
    <row r="10" spans="1:9" ht="15.6">
      <c r="A10" s="149" t="s">
        <v>107</v>
      </c>
      <c r="B10" s="149"/>
      <c r="C10" s="149"/>
      <c r="D10" s="149"/>
      <c r="E10" s="149"/>
      <c r="F10" s="149"/>
      <c r="G10" s="149"/>
      <c r="H10" s="114"/>
      <c r="I10" s="114"/>
    </row>
    <row r="11" spans="1:9" ht="15.6">
      <c r="A11" s="149" t="s">
        <v>137</v>
      </c>
      <c r="B11" s="149"/>
      <c r="C11" s="149"/>
      <c r="D11" s="149"/>
      <c r="E11" s="149"/>
      <c r="F11" s="149"/>
      <c r="G11" s="149"/>
      <c r="H11" s="114"/>
      <c r="I11" s="114"/>
    </row>
    <row r="12" spans="1:9" ht="15.6">
      <c r="A12" s="149" t="s">
        <v>245</v>
      </c>
      <c r="B12" s="149"/>
      <c r="C12" s="149"/>
      <c r="D12" s="149"/>
      <c r="E12" s="149"/>
      <c r="F12" s="149"/>
      <c r="G12" s="149"/>
      <c r="H12" s="114"/>
      <c r="I12" s="114"/>
    </row>
    <row r="13" spans="1:9" ht="15.6">
      <c r="A13" s="149" t="s">
        <v>82</v>
      </c>
      <c r="B13" s="149"/>
      <c r="C13" s="149"/>
      <c r="D13" s="149"/>
      <c r="E13" s="149"/>
      <c r="F13" s="149"/>
      <c r="G13" s="149"/>
      <c r="H13" s="114"/>
      <c r="I13" s="114"/>
    </row>
    <row r="14" spans="1:9">
      <c r="A14" s="1"/>
      <c r="B14" s="1"/>
      <c r="C14" s="1"/>
      <c r="D14" s="1"/>
      <c r="E14" s="1"/>
    </row>
    <row r="15" spans="1:9">
      <c r="E15" s="50" t="s">
        <v>128</v>
      </c>
      <c r="G15" s="50" t="s">
        <v>215</v>
      </c>
    </row>
    <row r="16" spans="1:9">
      <c r="A16" s="151" t="s">
        <v>40</v>
      </c>
      <c r="B16" s="151" t="s">
        <v>41</v>
      </c>
      <c r="C16" s="151" t="s">
        <v>42</v>
      </c>
      <c r="D16" s="151" t="s">
        <v>43</v>
      </c>
      <c r="E16" s="36" t="s">
        <v>2</v>
      </c>
      <c r="F16" s="152" t="s">
        <v>188</v>
      </c>
      <c r="G16" s="152" t="s">
        <v>189</v>
      </c>
    </row>
    <row r="17" spans="1:7" ht="36" customHeight="1">
      <c r="A17" s="151"/>
      <c r="B17" s="151"/>
      <c r="C17" s="151"/>
      <c r="D17" s="151"/>
      <c r="E17" s="75" t="s">
        <v>113</v>
      </c>
      <c r="F17" s="153"/>
      <c r="G17" s="153"/>
    </row>
    <row r="18" spans="1:7">
      <c r="A18" s="37" t="s">
        <v>3</v>
      </c>
      <c r="B18" s="36"/>
      <c r="C18" s="36"/>
      <c r="D18" s="36"/>
      <c r="E18" s="72">
        <f>E19+E38+E53+E60+E46+E71</f>
        <v>3976000</v>
      </c>
      <c r="F18" s="109" t="s">
        <v>268</v>
      </c>
      <c r="G18" s="109" t="s">
        <v>269</v>
      </c>
    </row>
    <row r="19" spans="1:7" ht="34.5" customHeight="1">
      <c r="A19" s="38" t="s">
        <v>44</v>
      </c>
      <c r="B19" s="39" t="s">
        <v>92</v>
      </c>
      <c r="C19" s="36"/>
      <c r="D19" s="36"/>
      <c r="E19" s="72">
        <f>E20+E26+E34</f>
        <v>1924800</v>
      </c>
      <c r="F19" s="109" t="s">
        <v>266</v>
      </c>
      <c r="G19" s="109" t="s">
        <v>267</v>
      </c>
    </row>
    <row r="20" spans="1:7" ht="59.25" customHeight="1">
      <c r="A20" s="40" t="s">
        <v>45</v>
      </c>
      <c r="B20" s="41" t="s">
        <v>93</v>
      </c>
      <c r="C20" s="36"/>
      <c r="D20" s="36"/>
      <c r="E20" s="73">
        <f>E21</f>
        <v>626000</v>
      </c>
      <c r="F20" s="105" t="s">
        <v>247</v>
      </c>
      <c r="G20" s="105" t="s">
        <v>248</v>
      </c>
    </row>
    <row r="21" spans="1:7" ht="108.6" customHeight="1">
      <c r="A21" s="40" t="s">
        <v>138</v>
      </c>
      <c r="B21" s="41" t="s">
        <v>93</v>
      </c>
      <c r="C21" s="42" t="s">
        <v>124</v>
      </c>
      <c r="D21" s="42"/>
      <c r="E21" s="73">
        <f>E24</f>
        <v>626000</v>
      </c>
      <c r="F21" s="105" t="s">
        <v>247</v>
      </c>
      <c r="G21" s="105" t="s">
        <v>248</v>
      </c>
    </row>
    <row r="22" spans="1:7" ht="130.80000000000001" customHeight="1">
      <c r="A22" s="40" t="s">
        <v>170</v>
      </c>
      <c r="B22" s="41" t="s">
        <v>93</v>
      </c>
      <c r="C22" s="42" t="str">
        <f>C21</f>
        <v>49 0 00 00000</v>
      </c>
      <c r="D22" s="42"/>
      <c r="E22" s="73">
        <f>E21</f>
        <v>626000</v>
      </c>
      <c r="F22" s="105" t="s">
        <v>247</v>
      </c>
      <c r="G22" s="105" t="s">
        <v>248</v>
      </c>
    </row>
    <row r="23" spans="1:7" ht="111" customHeight="1">
      <c r="A23" s="40" t="s">
        <v>236</v>
      </c>
      <c r="B23" s="41" t="s">
        <v>93</v>
      </c>
      <c r="C23" s="42" t="s">
        <v>172</v>
      </c>
      <c r="D23" s="42"/>
      <c r="E23" s="73">
        <f>E21</f>
        <v>626000</v>
      </c>
      <c r="F23" s="105" t="s">
        <v>247</v>
      </c>
      <c r="G23" s="105" t="s">
        <v>248</v>
      </c>
    </row>
    <row r="24" spans="1:7" ht="36.75" customHeight="1">
      <c r="A24" s="40" t="s">
        <v>173</v>
      </c>
      <c r="B24" s="41" t="s">
        <v>93</v>
      </c>
      <c r="C24" s="42" t="s">
        <v>125</v>
      </c>
      <c r="D24" s="42"/>
      <c r="E24" s="73">
        <f>E25</f>
        <v>626000</v>
      </c>
      <c r="F24" s="105" t="s">
        <v>247</v>
      </c>
      <c r="G24" s="105" t="s">
        <v>248</v>
      </c>
    </row>
    <row r="25" spans="1:7" ht="118.5" customHeight="1">
      <c r="A25" s="40" t="s">
        <v>48</v>
      </c>
      <c r="B25" s="41" t="s">
        <v>93</v>
      </c>
      <c r="C25" s="42" t="s">
        <v>125</v>
      </c>
      <c r="D25" s="42">
        <v>100</v>
      </c>
      <c r="E25" s="73">
        <v>626000</v>
      </c>
      <c r="F25" s="105" t="s">
        <v>247</v>
      </c>
      <c r="G25" s="105" t="s">
        <v>248</v>
      </c>
    </row>
    <row r="26" spans="1:7" ht="91.5" customHeight="1">
      <c r="A26" s="40" t="s">
        <v>49</v>
      </c>
      <c r="B26" s="41" t="s">
        <v>94</v>
      </c>
      <c r="C26" s="42"/>
      <c r="D26" s="42"/>
      <c r="E26" s="73">
        <f>E27</f>
        <v>1288800</v>
      </c>
      <c r="F26" s="105" t="s">
        <v>265</v>
      </c>
      <c r="G26" s="105" t="s">
        <v>264</v>
      </c>
    </row>
    <row r="27" spans="1:7" ht="111.6" customHeight="1">
      <c r="A27" s="40" t="s">
        <v>138</v>
      </c>
      <c r="B27" s="41" t="s">
        <v>94</v>
      </c>
      <c r="C27" s="42" t="s">
        <v>124</v>
      </c>
      <c r="D27" s="42"/>
      <c r="E27" s="73">
        <f>E30</f>
        <v>1288800</v>
      </c>
      <c r="F27" s="105" t="s">
        <v>265</v>
      </c>
      <c r="G27" s="105" t="s">
        <v>264</v>
      </c>
    </row>
    <row r="28" spans="1:7" ht="126" customHeight="1">
      <c r="A28" s="40" t="s">
        <v>170</v>
      </c>
      <c r="B28" s="41" t="s">
        <v>94</v>
      </c>
      <c r="C28" s="42" t="str">
        <f>C27</f>
        <v>49 0 00 00000</v>
      </c>
      <c r="D28" s="42"/>
      <c r="E28" s="73">
        <f>E27</f>
        <v>1288800</v>
      </c>
      <c r="F28" s="105" t="s">
        <v>265</v>
      </c>
      <c r="G28" s="105" t="s">
        <v>264</v>
      </c>
    </row>
    <row r="29" spans="1:7" ht="115.8" customHeight="1">
      <c r="A29" s="40" t="s">
        <v>171</v>
      </c>
      <c r="B29" s="41" t="s">
        <v>94</v>
      </c>
      <c r="C29" s="42" t="s">
        <v>172</v>
      </c>
      <c r="D29" s="42"/>
      <c r="E29" s="73">
        <f>E27</f>
        <v>1288800</v>
      </c>
      <c r="F29" s="105" t="s">
        <v>265</v>
      </c>
      <c r="G29" s="105" t="s">
        <v>264</v>
      </c>
    </row>
    <row r="30" spans="1:7" ht="47.25" customHeight="1">
      <c r="A30" s="40" t="s">
        <v>174</v>
      </c>
      <c r="B30" s="41" t="s">
        <v>94</v>
      </c>
      <c r="C30" s="42" t="s">
        <v>126</v>
      </c>
      <c r="D30" s="42"/>
      <c r="E30" s="73">
        <f>E31+E32+E33</f>
        <v>1288800</v>
      </c>
      <c r="F30" s="105" t="s">
        <v>265</v>
      </c>
      <c r="G30" s="105" t="s">
        <v>264</v>
      </c>
    </row>
    <row r="31" spans="1:7" ht="122.25" customHeight="1">
      <c r="A31" s="40" t="s">
        <v>48</v>
      </c>
      <c r="B31" s="41" t="s">
        <v>94</v>
      </c>
      <c r="C31" s="42" t="s">
        <v>126</v>
      </c>
      <c r="D31" s="42">
        <v>100</v>
      </c>
      <c r="E31" s="73">
        <v>570400</v>
      </c>
      <c r="F31" s="105" t="s">
        <v>250</v>
      </c>
      <c r="G31" s="105" t="s">
        <v>249</v>
      </c>
    </row>
    <row r="32" spans="1:7" ht="47.25" customHeight="1">
      <c r="A32" s="40" t="s">
        <v>50</v>
      </c>
      <c r="B32" s="41" t="s">
        <v>94</v>
      </c>
      <c r="C32" s="42" t="s">
        <v>126</v>
      </c>
      <c r="D32" s="42">
        <v>200</v>
      </c>
      <c r="E32" s="73">
        <v>706300</v>
      </c>
      <c r="F32" s="105" t="s">
        <v>252</v>
      </c>
      <c r="G32" s="105" t="s">
        <v>251</v>
      </c>
    </row>
    <row r="33" spans="1:7">
      <c r="A33" s="40" t="s">
        <v>51</v>
      </c>
      <c r="B33" s="41" t="s">
        <v>94</v>
      </c>
      <c r="C33" s="42" t="s">
        <v>126</v>
      </c>
      <c r="D33" s="42">
        <v>800</v>
      </c>
      <c r="E33" s="73">
        <v>12100</v>
      </c>
      <c r="F33" s="105"/>
      <c r="G33" s="105" t="s">
        <v>208</v>
      </c>
    </row>
    <row r="34" spans="1:7">
      <c r="A34" s="40" t="s">
        <v>52</v>
      </c>
      <c r="B34" s="41" t="s">
        <v>95</v>
      </c>
      <c r="C34" s="42"/>
      <c r="D34" s="42"/>
      <c r="E34" s="73">
        <f>E35</f>
        <v>10000</v>
      </c>
      <c r="F34" s="105"/>
      <c r="G34" s="105" t="s">
        <v>192</v>
      </c>
    </row>
    <row r="35" spans="1:7">
      <c r="A35" s="43" t="s">
        <v>46</v>
      </c>
      <c r="B35" s="41" t="s">
        <v>95</v>
      </c>
      <c r="C35" s="42" t="s">
        <v>47</v>
      </c>
      <c r="D35" s="42"/>
      <c r="E35" s="73">
        <f>E36</f>
        <v>10000</v>
      </c>
      <c r="F35" s="105"/>
      <c r="G35" s="105" t="s">
        <v>192</v>
      </c>
    </row>
    <row r="36" spans="1:7" ht="28.2">
      <c r="A36" s="40" t="s">
        <v>53</v>
      </c>
      <c r="B36" s="41" t="s">
        <v>95</v>
      </c>
      <c r="C36" s="42" t="s">
        <v>54</v>
      </c>
      <c r="D36" s="42"/>
      <c r="E36" s="73">
        <f>E37</f>
        <v>10000</v>
      </c>
      <c r="F36" s="105"/>
      <c r="G36" s="105" t="s">
        <v>192</v>
      </c>
    </row>
    <row r="37" spans="1:7">
      <c r="A37" s="40" t="s">
        <v>51</v>
      </c>
      <c r="B37" s="41" t="s">
        <v>95</v>
      </c>
      <c r="C37" s="42" t="s">
        <v>54</v>
      </c>
      <c r="D37" s="42">
        <v>800</v>
      </c>
      <c r="E37" s="73">
        <v>10000</v>
      </c>
      <c r="F37" s="105"/>
      <c r="G37" s="105" t="s">
        <v>192</v>
      </c>
    </row>
    <row r="38" spans="1:7">
      <c r="A38" s="38" t="s">
        <v>55</v>
      </c>
      <c r="B38" s="39" t="s">
        <v>96</v>
      </c>
      <c r="C38" s="36"/>
      <c r="D38" s="36"/>
      <c r="E38" s="72">
        <f>E39</f>
        <v>104600</v>
      </c>
      <c r="F38" s="109"/>
      <c r="G38" s="109" t="s">
        <v>223</v>
      </c>
    </row>
    <row r="39" spans="1:7" ht="28.2">
      <c r="A39" s="40" t="s">
        <v>56</v>
      </c>
      <c r="B39" s="41" t="s">
        <v>97</v>
      </c>
      <c r="C39" s="36"/>
      <c r="D39" s="36"/>
      <c r="E39" s="73">
        <f>E40</f>
        <v>104600</v>
      </c>
      <c r="F39" s="105"/>
      <c r="G39" s="105" t="s">
        <v>223</v>
      </c>
    </row>
    <row r="40" spans="1:7" ht="111">
      <c r="A40" s="40" t="s">
        <v>138</v>
      </c>
      <c r="B40" s="41" t="s">
        <v>97</v>
      </c>
      <c r="C40" s="42" t="s">
        <v>124</v>
      </c>
      <c r="D40" s="36"/>
      <c r="E40" s="73">
        <f>E43</f>
        <v>104600</v>
      </c>
      <c r="F40" s="105"/>
      <c r="G40" s="105" t="s">
        <v>223</v>
      </c>
    </row>
    <row r="41" spans="1:7" ht="124.8">
      <c r="A41" s="40" t="str">
        <f>A28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Старокудашевский сельсовет  муниципального района Янаульский район Республики Башкортостан"</v>
      </c>
      <c r="B41" s="41" t="s">
        <v>97</v>
      </c>
      <c r="C41" s="42" t="str">
        <f>C40</f>
        <v>49 0 00 00000</v>
      </c>
      <c r="D41" s="82"/>
      <c r="E41" s="73">
        <f>E40</f>
        <v>104600</v>
      </c>
      <c r="F41" s="105"/>
      <c r="G41" s="105" t="s">
        <v>223</v>
      </c>
    </row>
    <row r="42" spans="1:7" ht="111">
      <c r="A42" s="40" t="str">
        <f>A29</f>
        <v>Основное мероприятие « Обеспечение деятельности органами местного самоуправления сельского поселения  Старокудашевский сельсовет муниципального района Янаульский район Республики Башкортостан»</v>
      </c>
      <c r="B42" s="41" t="s">
        <v>97</v>
      </c>
      <c r="C42" s="42" t="s">
        <v>172</v>
      </c>
      <c r="D42" s="82"/>
      <c r="E42" s="73">
        <f>E40</f>
        <v>104600</v>
      </c>
      <c r="F42" s="105"/>
      <c r="G42" s="105" t="s">
        <v>223</v>
      </c>
    </row>
    <row r="43" spans="1:7" ht="55.8">
      <c r="A43" s="40" t="s">
        <v>119</v>
      </c>
      <c r="B43" s="41" t="s">
        <v>97</v>
      </c>
      <c r="C43" s="42" t="s">
        <v>127</v>
      </c>
      <c r="D43" s="42"/>
      <c r="E43" s="73">
        <f>E44+E45</f>
        <v>104600</v>
      </c>
      <c r="F43" s="105"/>
      <c r="G43" s="105" t="s">
        <v>223</v>
      </c>
    </row>
    <row r="44" spans="1:7" ht="123" customHeight="1">
      <c r="A44" s="40" t="s">
        <v>48</v>
      </c>
      <c r="B44" s="41" t="s">
        <v>97</v>
      </c>
      <c r="C44" s="42" t="s">
        <v>127</v>
      </c>
      <c r="D44" s="42">
        <v>100</v>
      </c>
      <c r="E44" s="73">
        <v>99600</v>
      </c>
      <c r="F44" s="105"/>
      <c r="G44" s="105" t="s">
        <v>225</v>
      </c>
    </row>
    <row r="45" spans="1:7" ht="41.25" customHeight="1">
      <c r="A45" s="40" t="s">
        <v>50</v>
      </c>
      <c r="B45" s="41" t="s">
        <v>97</v>
      </c>
      <c r="C45" s="42" t="s">
        <v>127</v>
      </c>
      <c r="D45" s="42">
        <v>200</v>
      </c>
      <c r="E45" s="73">
        <v>5000</v>
      </c>
      <c r="F45" s="105"/>
      <c r="G45" s="105" t="s">
        <v>210</v>
      </c>
    </row>
    <row r="46" spans="1:7" ht="55.8">
      <c r="A46" s="38" t="s">
        <v>140</v>
      </c>
      <c r="B46" s="39" t="s">
        <v>141</v>
      </c>
      <c r="C46" s="42"/>
      <c r="D46" s="44"/>
      <c r="E46" s="72">
        <f>E47</f>
        <v>60000</v>
      </c>
      <c r="F46" s="105"/>
      <c r="G46" s="109" t="s">
        <v>209</v>
      </c>
    </row>
    <row r="47" spans="1:7" ht="55.8">
      <c r="A47" s="40" t="s">
        <v>142</v>
      </c>
      <c r="B47" s="41" t="s">
        <v>143</v>
      </c>
      <c r="C47" s="42"/>
      <c r="D47" s="42"/>
      <c r="E47" s="73">
        <f>E48</f>
        <v>60000</v>
      </c>
      <c r="F47" s="105"/>
      <c r="G47" s="105" t="s">
        <v>209</v>
      </c>
    </row>
    <row r="48" spans="1:7" ht="100.2" customHeight="1">
      <c r="A48" s="40" t="s">
        <v>150</v>
      </c>
      <c r="B48" s="41" t="s">
        <v>143</v>
      </c>
      <c r="C48" s="42" t="s">
        <v>59</v>
      </c>
      <c r="D48" s="42"/>
      <c r="E48" s="73">
        <f t="shared" ref="E48:E51" si="0">E49</f>
        <v>60000</v>
      </c>
      <c r="F48" s="105"/>
      <c r="G48" s="105" t="s">
        <v>209</v>
      </c>
    </row>
    <row r="49" spans="1:16" ht="28.2">
      <c r="A49" s="40" t="s">
        <v>144</v>
      </c>
      <c r="B49" s="41" t="s">
        <v>143</v>
      </c>
      <c r="C49" s="42" t="s">
        <v>145</v>
      </c>
      <c r="D49" s="42"/>
      <c r="E49" s="73">
        <f t="shared" si="0"/>
        <v>60000</v>
      </c>
      <c r="F49" s="105"/>
      <c r="G49" s="105" t="s">
        <v>209</v>
      </c>
    </row>
    <row r="50" spans="1:16" ht="55.8">
      <c r="A50" s="43" t="s">
        <v>146</v>
      </c>
      <c r="B50" s="41" t="s">
        <v>143</v>
      </c>
      <c r="C50" s="42" t="s">
        <v>147</v>
      </c>
      <c r="D50" s="42"/>
      <c r="E50" s="73">
        <f t="shared" si="0"/>
        <v>60000</v>
      </c>
      <c r="F50" s="105"/>
      <c r="G50" s="105" t="s">
        <v>209</v>
      </c>
    </row>
    <row r="51" spans="1:16" ht="138" customHeight="1">
      <c r="A51" s="54" t="s">
        <v>206</v>
      </c>
      <c r="B51" s="41" t="s">
        <v>143</v>
      </c>
      <c r="C51" s="42" t="s">
        <v>148</v>
      </c>
      <c r="D51" s="42"/>
      <c r="E51" s="73">
        <f t="shared" si="0"/>
        <v>60000</v>
      </c>
      <c r="F51" s="105"/>
      <c r="G51" s="105" t="s">
        <v>209</v>
      </c>
    </row>
    <row r="52" spans="1:16" ht="49.5" customHeight="1">
      <c r="A52" s="40" t="s">
        <v>50</v>
      </c>
      <c r="B52" s="41" t="s">
        <v>143</v>
      </c>
      <c r="C52" s="42" t="s">
        <v>149</v>
      </c>
      <c r="D52" s="42">
        <v>200</v>
      </c>
      <c r="E52" s="73">
        <v>60000</v>
      </c>
      <c r="F52" s="105"/>
      <c r="G52" s="105" t="s">
        <v>209</v>
      </c>
    </row>
    <row r="53" spans="1:16" ht="28.2">
      <c r="A53" s="38" t="s">
        <v>57</v>
      </c>
      <c r="B53" s="39" t="s">
        <v>98</v>
      </c>
      <c r="C53" s="42"/>
      <c r="D53" s="42"/>
      <c r="E53" s="72">
        <f>E54</f>
        <v>0</v>
      </c>
      <c r="F53" s="109" t="s">
        <v>254</v>
      </c>
      <c r="G53" s="109" t="s">
        <v>253</v>
      </c>
    </row>
    <row r="54" spans="1:16">
      <c r="A54" s="40" t="s">
        <v>58</v>
      </c>
      <c r="B54" s="41" t="s">
        <v>99</v>
      </c>
      <c r="C54" s="42"/>
      <c r="D54" s="42"/>
      <c r="E54" s="73">
        <f>E55</f>
        <v>0</v>
      </c>
      <c r="F54" s="105" t="s">
        <v>254</v>
      </c>
      <c r="G54" s="105" t="s">
        <v>253</v>
      </c>
    </row>
    <row r="55" spans="1:16" ht="98.4" customHeight="1">
      <c r="A55" s="40" t="s">
        <v>139</v>
      </c>
      <c r="B55" s="41" t="s">
        <v>99</v>
      </c>
      <c r="C55" s="42" t="s">
        <v>59</v>
      </c>
      <c r="D55" s="42"/>
      <c r="E55" s="73">
        <f t="shared" ref="E55:E58" si="1">E56</f>
        <v>0</v>
      </c>
      <c r="F55" s="105" t="s">
        <v>254</v>
      </c>
      <c r="G55" s="105" t="s">
        <v>253</v>
      </c>
    </row>
    <row r="56" spans="1:16" ht="28.2">
      <c r="A56" s="40" t="s">
        <v>60</v>
      </c>
      <c r="B56" s="41" t="s">
        <v>99</v>
      </c>
      <c r="C56" s="42" t="s">
        <v>61</v>
      </c>
      <c r="D56" s="42"/>
      <c r="E56" s="73">
        <f t="shared" si="1"/>
        <v>0</v>
      </c>
      <c r="F56" s="105" t="s">
        <v>254</v>
      </c>
      <c r="G56" s="105" t="s">
        <v>253</v>
      </c>
    </row>
    <row r="57" spans="1:16" ht="42">
      <c r="A57" s="40" t="s">
        <v>62</v>
      </c>
      <c r="B57" s="41" t="s">
        <v>99</v>
      </c>
      <c r="C57" s="42" t="s">
        <v>63</v>
      </c>
      <c r="D57" s="42"/>
      <c r="E57" s="73">
        <f t="shared" si="1"/>
        <v>0</v>
      </c>
      <c r="F57" s="105" t="s">
        <v>254</v>
      </c>
      <c r="G57" s="105" t="s">
        <v>253</v>
      </c>
      <c r="I57" s="150"/>
      <c r="J57" s="150"/>
      <c r="K57" s="150"/>
      <c r="L57" s="150"/>
      <c r="M57" s="150"/>
      <c r="N57" s="150"/>
      <c r="O57" s="150"/>
      <c r="P57" s="150"/>
    </row>
    <row r="58" spans="1:16" ht="21" customHeight="1">
      <c r="A58" s="54" t="s">
        <v>58</v>
      </c>
      <c r="B58" s="41" t="s">
        <v>99</v>
      </c>
      <c r="C58" s="42" t="s">
        <v>194</v>
      </c>
      <c r="D58" s="42"/>
      <c r="E58" s="73">
        <f t="shared" si="1"/>
        <v>0</v>
      </c>
      <c r="F58" s="105" t="s">
        <v>254</v>
      </c>
      <c r="G58" s="105" t="s">
        <v>253</v>
      </c>
      <c r="I58" s="150"/>
      <c r="J58" s="150"/>
      <c r="K58" s="150"/>
      <c r="L58" s="150"/>
      <c r="M58" s="150"/>
      <c r="N58" s="150"/>
      <c r="O58" s="150"/>
      <c r="P58" s="150"/>
    </row>
    <row r="59" spans="1:16" ht="45" customHeight="1">
      <c r="A59" s="40" t="s">
        <v>50</v>
      </c>
      <c r="B59" s="41" t="s">
        <v>99</v>
      </c>
      <c r="C59" s="42" t="s">
        <v>194</v>
      </c>
      <c r="D59" s="42">
        <v>200</v>
      </c>
      <c r="E59" s="73">
        <v>0</v>
      </c>
      <c r="F59" s="105" t="s">
        <v>254</v>
      </c>
      <c r="G59" s="105" t="s">
        <v>253</v>
      </c>
    </row>
    <row r="60" spans="1:16" ht="28.2">
      <c r="A60" s="38" t="s">
        <v>64</v>
      </c>
      <c r="B60" s="39" t="s">
        <v>100</v>
      </c>
      <c r="C60" s="36"/>
      <c r="D60" s="36"/>
      <c r="E60" s="72">
        <f>E61</f>
        <v>1856600</v>
      </c>
      <c r="F60" s="109" t="s">
        <v>261</v>
      </c>
      <c r="G60" s="109" t="s">
        <v>263</v>
      </c>
    </row>
    <row r="61" spans="1:16">
      <c r="A61" s="40" t="s">
        <v>65</v>
      </c>
      <c r="B61" s="41" t="s">
        <v>101</v>
      </c>
      <c r="C61" s="36"/>
      <c r="D61" s="36"/>
      <c r="E61" s="73">
        <f>E62</f>
        <v>1856600</v>
      </c>
      <c r="F61" s="105" t="s">
        <v>261</v>
      </c>
      <c r="G61" s="105" t="s">
        <v>263</v>
      </c>
    </row>
    <row r="62" spans="1:16" ht="102" customHeight="1">
      <c r="A62" s="40" t="s">
        <v>139</v>
      </c>
      <c r="B62" s="41" t="s">
        <v>101</v>
      </c>
      <c r="C62" s="36" t="s">
        <v>78</v>
      </c>
      <c r="D62" s="36"/>
      <c r="E62" s="73">
        <f>E63</f>
        <v>1856600</v>
      </c>
      <c r="F62" s="105" t="s">
        <v>261</v>
      </c>
      <c r="G62" s="105" t="s">
        <v>263</v>
      </c>
    </row>
    <row r="63" spans="1:16" ht="28.2">
      <c r="A63" s="43" t="s">
        <v>66</v>
      </c>
      <c r="B63" s="41" t="s">
        <v>101</v>
      </c>
      <c r="C63" s="42" t="s">
        <v>67</v>
      </c>
      <c r="D63" s="42"/>
      <c r="E63" s="73">
        <f>E64</f>
        <v>1856600</v>
      </c>
      <c r="F63" s="105" t="s">
        <v>261</v>
      </c>
      <c r="G63" s="105" t="s">
        <v>263</v>
      </c>
    </row>
    <row r="64" spans="1:16" ht="42">
      <c r="A64" s="40" t="s">
        <v>68</v>
      </c>
      <c r="B64" s="41" t="s">
        <v>101</v>
      </c>
      <c r="C64" s="42" t="s">
        <v>69</v>
      </c>
      <c r="D64" s="42"/>
      <c r="E64" s="73">
        <f>E65+E69</f>
        <v>1856600</v>
      </c>
      <c r="F64" s="105" t="s">
        <v>261</v>
      </c>
      <c r="G64" s="105" t="s">
        <v>263</v>
      </c>
    </row>
    <row r="65" spans="1:7" ht="28.2">
      <c r="A65" s="43" t="s">
        <v>70</v>
      </c>
      <c r="B65" s="41" t="s">
        <v>101</v>
      </c>
      <c r="C65" s="42" t="s">
        <v>71</v>
      </c>
      <c r="D65" s="42"/>
      <c r="E65" s="73">
        <f>E67+E68+E66</f>
        <v>1446600</v>
      </c>
      <c r="F65" s="105" t="s">
        <v>261</v>
      </c>
      <c r="G65" s="105" t="s">
        <v>262</v>
      </c>
    </row>
    <row r="66" spans="1:7" ht="111">
      <c r="A66" s="43" t="s">
        <v>48</v>
      </c>
      <c r="B66" s="55" t="s">
        <v>101</v>
      </c>
      <c r="C66" s="42" t="s">
        <v>71</v>
      </c>
      <c r="D66" s="42">
        <v>100</v>
      </c>
      <c r="E66" s="73">
        <v>240800</v>
      </c>
      <c r="F66" s="105" t="s">
        <v>255</v>
      </c>
      <c r="G66" s="105" t="s">
        <v>256</v>
      </c>
    </row>
    <row r="67" spans="1:7" ht="42">
      <c r="A67" s="40" t="s">
        <v>72</v>
      </c>
      <c r="B67" s="41" t="s">
        <v>101</v>
      </c>
      <c r="C67" s="42" t="s">
        <v>71</v>
      </c>
      <c r="D67" s="42">
        <v>200</v>
      </c>
      <c r="E67" s="73">
        <v>1203700</v>
      </c>
      <c r="F67" s="105" t="s">
        <v>257</v>
      </c>
      <c r="G67" s="105" t="s">
        <v>258</v>
      </c>
    </row>
    <row r="68" spans="1:7">
      <c r="A68" s="40" t="s">
        <v>51</v>
      </c>
      <c r="B68" s="41" t="s">
        <v>101</v>
      </c>
      <c r="C68" s="42" t="s">
        <v>71</v>
      </c>
      <c r="D68" s="42">
        <v>800</v>
      </c>
      <c r="E68" s="73">
        <v>2100</v>
      </c>
      <c r="F68" s="105"/>
      <c r="G68" s="105" t="s">
        <v>208</v>
      </c>
    </row>
    <row r="69" spans="1:7" ht="124.8">
      <c r="A69" s="54" t="s">
        <v>206</v>
      </c>
      <c r="B69" s="41" t="s">
        <v>101</v>
      </c>
      <c r="C69" s="42" t="s">
        <v>73</v>
      </c>
      <c r="D69" s="42"/>
      <c r="E69" s="73">
        <f>E70</f>
        <v>410000</v>
      </c>
      <c r="F69" s="105"/>
      <c r="G69" s="105" t="s">
        <v>226</v>
      </c>
    </row>
    <row r="70" spans="1:7" ht="42">
      <c r="A70" s="40" t="s">
        <v>72</v>
      </c>
      <c r="B70" s="41" t="s">
        <v>101</v>
      </c>
      <c r="C70" s="42" t="s">
        <v>73</v>
      </c>
      <c r="D70" s="42">
        <v>200</v>
      </c>
      <c r="E70" s="73">
        <v>410000</v>
      </c>
      <c r="F70" s="105"/>
      <c r="G70" s="105" t="s">
        <v>226</v>
      </c>
    </row>
    <row r="71" spans="1:7" ht="28.2">
      <c r="A71" s="77" t="s">
        <v>151</v>
      </c>
      <c r="B71" s="39" t="s">
        <v>152</v>
      </c>
      <c r="C71" s="42"/>
      <c r="D71" s="42"/>
      <c r="E71" s="72">
        <f>E72</f>
        <v>30000</v>
      </c>
      <c r="F71" s="109"/>
      <c r="G71" s="109" t="s">
        <v>207</v>
      </c>
    </row>
    <row r="72" spans="1:7" ht="28.2">
      <c r="A72" s="78" t="s">
        <v>153</v>
      </c>
      <c r="B72" s="41" t="s">
        <v>154</v>
      </c>
      <c r="C72" s="42"/>
      <c r="D72" s="42"/>
      <c r="E72" s="73">
        <f>E73</f>
        <v>30000</v>
      </c>
      <c r="F72" s="105"/>
      <c r="G72" s="105" t="s">
        <v>207</v>
      </c>
    </row>
    <row r="73" spans="1:7" ht="97.2">
      <c r="A73" s="40" t="s">
        <v>150</v>
      </c>
      <c r="B73" s="41" t="s">
        <v>154</v>
      </c>
      <c r="C73" s="42" t="s">
        <v>59</v>
      </c>
      <c r="D73" s="42"/>
      <c r="E73" s="73">
        <f t="shared" ref="E73:E76" si="2">E74</f>
        <v>30000</v>
      </c>
      <c r="F73" s="105"/>
      <c r="G73" s="105" t="s">
        <v>207</v>
      </c>
    </row>
    <row r="74" spans="1:7" ht="28.2">
      <c r="A74" s="78" t="s">
        <v>155</v>
      </c>
      <c r="B74" s="41" t="s">
        <v>154</v>
      </c>
      <c r="C74" s="42" t="s">
        <v>156</v>
      </c>
      <c r="D74" s="42"/>
      <c r="E74" s="73">
        <f t="shared" si="2"/>
        <v>30000</v>
      </c>
      <c r="F74" s="105"/>
      <c r="G74" s="105" t="s">
        <v>207</v>
      </c>
    </row>
    <row r="75" spans="1:7" ht="42">
      <c r="A75" s="78" t="s">
        <v>157</v>
      </c>
      <c r="B75" s="41" t="s">
        <v>154</v>
      </c>
      <c r="C75" s="42" t="s">
        <v>158</v>
      </c>
      <c r="D75" s="42"/>
      <c r="E75" s="73">
        <f t="shared" si="2"/>
        <v>30000</v>
      </c>
      <c r="F75" s="105"/>
      <c r="G75" s="105" t="s">
        <v>207</v>
      </c>
    </row>
    <row r="76" spans="1:7" ht="124.8">
      <c r="A76" s="54" t="s">
        <v>206</v>
      </c>
      <c r="B76" s="41" t="s">
        <v>154</v>
      </c>
      <c r="C76" s="42" t="s">
        <v>159</v>
      </c>
      <c r="D76" s="42"/>
      <c r="E76" s="73">
        <f t="shared" si="2"/>
        <v>30000</v>
      </c>
      <c r="F76" s="105"/>
      <c r="G76" s="105" t="s">
        <v>207</v>
      </c>
    </row>
    <row r="77" spans="1:7" ht="49.5" customHeight="1">
      <c r="A77" s="78" t="s">
        <v>50</v>
      </c>
      <c r="B77" s="41" t="s">
        <v>154</v>
      </c>
      <c r="C77" s="42" t="s">
        <v>159</v>
      </c>
      <c r="D77" s="42">
        <v>200</v>
      </c>
      <c r="E77" s="73">
        <v>30000</v>
      </c>
      <c r="F77" s="105"/>
      <c r="G77" s="105" t="s">
        <v>207</v>
      </c>
    </row>
    <row r="78" spans="1:7">
      <c r="A78" s="106" t="s">
        <v>195</v>
      </c>
      <c r="B78" s="109" t="s">
        <v>199</v>
      </c>
      <c r="C78" s="110"/>
      <c r="D78" s="111"/>
      <c r="E78" s="111"/>
      <c r="F78" s="109" t="s">
        <v>259</v>
      </c>
      <c r="G78" s="109" t="s">
        <v>260</v>
      </c>
    </row>
    <row r="79" spans="1:7" ht="83.4">
      <c r="A79" s="79" t="s">
        <v>205</v>
      </c>
      <c r="B79" s="105" t="s">
        <v>200</v>
      </c>
      <c r="C79" s="105" t="s">
        <v>201</v>
      </c>
      <c r="D79" s="111"/>
      <c r="E79" s="111"/>
      <c r="F79" s="105" t="s">
        <v>259</v>
      </c>
      <c r="G79" s="105" t="s">
        <v>260</v>
      </c>
    </row>
    <row r="80" spans="1:7" ht="28.2">
      <c r="A80" s="107" t="s">
        <v>196</v>
      </c>
      <c r="B80" s="105" t="s">
        <v>200</v>
      </c>
      <c r="C80" s="105" t="s">
        <v>202</v>
      </c>
      <c r="D80" s="111"/>
      <c r="E80" s="111"/>
      <c r="F80" s="105" t="s">
        <v>259</v>
      </c>
      <c r="G80" s="105" t="s">
        <v>260</v>
      </c>
    </row>
    <row r="81" spans="1:7" ht="28.2">
      <c r="A81" s="108" t="s">
        <v>197</v>
      </c>
      <c r="B81" s="105" t="s">
        <v>200</v>
      </c>
      <c r="C81" s="105" t="s">
        <v>203</v>
      </c>
      <c r="D81" s="111"/>
      <c r="E81" s="111"/>
      <c r="F81" s="105" t="s">
        <v>259</v>
      </c>
      <c r="G81" s="105" t="s">
        <v>260</v>
      </c>
    </row>
    <row r="82" spans="1:7" ht="28.2">
      <c r="A82" s="107" t="s">
        <v>198</v>
      </c>
      <c r="B82" s="105" t="s">
        <v>200</v>
      </c>
      <c r="C82" s="105" t="s">
        <v>204</v>
      </c>
      <c r="D82" s="111"/>
      <c r="E82" s="111"/>
      <c r="F82" s="105" t="s">
        <v>259</v>
      </c>
      <c r="G82" s="105" t="s">
        <v>260</v>
      </c>
    </row>
    <row r="83" spans="1:7" ht="42">
      <c r="A83" s="40" t="s">
        <v>72</v>
      </c>
      <c r="B83" s="105" t="s">
        <v>200</v>
      </c>
      <c r="C83" s="105" t="s">
        <v>204</v>
      </c>
      <c r="D83" s="112">
        <v>200</v>
      </c>
      <c r="E83" s="112"/>
      <c r="F83" s="105" t="s">
        <v>259</v>
      </c>
      <c r="G83" s="105" t="s">
        <v>260</v>
      </c>
    </row>
    <row r="84" spans="1:7" ht="28.2">
      <c r="A84" s="38" t="s">
        <v>227</v>
      </c>
      <c r="B84" s="109" t="s">
        <v>228</v>
      </c>
      <c r="C84" s="105" t="s">
        <v>47</v>
      </c>
      <c r="D84" s="112"/>
      <c r="E84" s="112"/>
      <c r="F84" s="109"/>
      <c r="G84" s="127">
        <v>608</v>
      </c>
    </row>
    <row r="85" spans="1:7">
      <c r="A85" s="40" t="s">
        <v>46</v>
      </c>
      <c r="B85" s="125">
        <v>1403</v>
      </c>
      <c r="C85" s="105" t="s">
        <v>47</v>
      </c>
      <c r="D85" s="126"/>
      <c r="E85" s="126"/>
      <c r="F85" s="105"/>
      <c r="G85" s="124">
        <v>608</v>
      </c>
    </row>
    <row r="86" spans="1:7" ht="28.2">
      <c r="A86" s="40" t="s">
        <v>229</v>
      </c>
      <c r="B86" s="105" t="s">
        <v>228</v>
      </c>
      <c r="C86" s="105" t="s">
        <v>233</v>
      </c>
      <c r="D86" s="126"/>
      <c r="E86" s="126"/>
      <c r="F86" s="105"/>
      <c r="G86" s="124">
        <v>608</v>
      </c>
    </row>
    <row r="87" spans="1:7">
      <c r="A87" s="40" t="s">
        <v>218</v>
      </c>
      <c r="B87" s="105" t="s">
        <v>228</v>
      </c>
      <c r="C87" s="105" t="s">
        <v>233</v>
      </c>
      <c r="D87" s="112" t="s">
        <v>230</v>
      </c>
      <c r="E87" s="112"/>
      <c r="F87" s="105"/>
      <c r="G87" s="124">
        <v>608</v>
      </c>
    </row>
    <row r="89" spans="1:7">
      <c r="A89" s="100" t="s">
        <v>39</v>
      </c>
      <c r="B89" s="1"/>
      <c r="C89" s="1"/>
      <c r="D89" s="6" t="s">
        <v>105</v>
      </c>
    </row>
  </sheetData>
  <mergeCells count="11">
    <mergeCell ref="A10:G10"/>
    <mergeCell ref="A11:G11"/>
    <mergeCell ref="A12:G12"/>
    <mergeCell ref="A13:G13"/>
    <mergeCell ref="I57:P58"/>
    <mergeCell ref="A16:A17"/>
    <mergeCell ref="B16:B17"/>
    <mergeCell ref="C16:C17"/>
    <mergeCell ref="D16:D17"/>
    <mergeCell ref="F16:F17"/>
    <mergeCell ref="G16:G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0" fitToHeight="0" orientation="portrait" verticalDpi="180" r:id="rId1"/>
  <rowBreaks count="1" manualBreakCount="1">
    <brk id="5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6"/>
  <sheetViews>
    <sheetView topLeftCell="A56" zoomScale="75" zoomScaleNormal="75" workbookViewId="0">
      <selection activeCell="E66" sqref="E66"/>
    </sheetView>
  </sheetViews>
  <sheetFormatPr defaultRowHeight="14.4"/>
  <cols>
    <col min="1" max="1" width="49.5546875" customWidth="1"/>
    <col min="2" max="2" width="18.44140625" customWidth="1"/>
    <col min="3" max="3" width="8.6640625" customWidth="1"/>
    <col min="4" max="4" width="29.109375" hidden="1" customWidth="1"/>
    <col min="5" max="6" width="13.6640625" customWidth="1"/>
  </cols>
  <sheetData>
    <row r="1" spans="1:6">
      <c r="B1" s="113"/>
      <c r="C1" s="113"/>
      <c r="D1" s="113"/>
      <c r="F1" s="6" t="s">
        <v>162</v>
      </c>
    </row>
    <row r="2" spans="1:6">
      <c r="B2" s="113"/>
      <c r="C2" s="113"/>
      <c r="D2" s="113"/>
      <c r="F2" s="6" t="s">
        <v>102</v>
      </c>
    </row>
    <row r="3" spans="1:6">
      <c r="B3" s="113"/>
      <c r="C3" s="113"/>
      <c r="D3" s="113"/>
      <c r="F3" s="6" t="s">
        <v>37</v>
      </c>
    </row>
    <row r="4" spans="1:6">
      <c r="B4" s="113"/>
      <c r="C4" s="113"/>
      <c r="D4" s="113"/>
      <c r="F4" s="6" t="s">
        <v>289</v>
      </c>
    </row>
    <row r="5" spans="1:6">
      <c r="B5" s="113"/>
      <c r="C5" s="113"/>
      <c r="D5" s="113"/>
      <c r="F5" s="6" t="s">
        <v>103</v>
      </c>
    </row>
    <row r="6" spans="1:6">
      <c r="B6" s="113"/>
      <c r="C6" s="113"/>
      <c r="D6" s="113"/>
      <c r="F6" s="6" t="s">
        <v>37</v>
      </c>
    </row>
    <row r="7" spans="1:6">
      <c r="B7" s="113"/>
      <c r="C7" s="113"/>
      <c r="D7" s="113"/>
      <c r="F7" s="6" t="s">
        <v>163</v>
      </c>
    </row>
    <row r="8" spans="1:6">
      <c r="B8" s="113"/>
      <c r="C8" s="113"/>
      <c r="D8" s="113"/>
      <c r="F8" s="6" t="s">
        <v>131</v>
      </c>
    </row>
    <row r="9" spans="1:6">
      <c r="B9" s="130"/>
      <c r="C9" s="130"/>
      <c r="D9" s="130"/>
    </row>
    <row r="10" spans="1:6" ht="15.6">
      <c r="A10" s="154" t="s">
        <v>241</v>
      </c>
      <c r="B10" s="154"/>
      <c r="C10" s="154"/>
      <c r="D10" s="154"/>
      <c r="E10" s="154"/>
      <c r="F10" s="154"/>
    </row>
    <row r="11" spans="1:6" ht="15.6">
      <c r="A11" s="149" t="s">
        <v>242</v>
      </c>
      <c r="B11" s="149"/>
      <c r="C11" s="149"/>
      <c r="D11" s="149"/>
      <c r="E11" s="149"/>
      <c r="F11" s="149"/>
    </row>
    <row r="12" spans="1:6" ht="15.6">
      <c r="A12" s="149" t="s">
        <v>243</v>
      </c>
      <c r="B12" s="149"/>
      <c r="C12" s="149"/>
      <c r="D12" s="149"/>
      <c r="E12" s="149"/>
      <c r="F12" s="149"/>
    </row>
    <row r="13" spans="1:6" ht="15.6">
      <c r="A13" s="149" t="s">
        <v>244</v>
      </c>
      <c r="B13" s="149"/>
      <c r="C13" s="149"/>
      <c r="D13" s="149"/>
      <c r="E13" s="149"/>
      <c r="F13" s="149"/>
    </row>
    <row r="14" spans="1:6">
      <c r="A14" s="2"/>
      <c r="B14" s="2"/>
      <c r="C14" s="2"/>
      <c r="D14" s="2"/>
      <c r="E14" s="2"/>
    </row>
    <row r="15" spans="1:6">
      <c r="D15" s="50" t="s">
        <v>128</v>
      </c>
      <c r="F15" s="50" t="s">
        <v>215</v>
      </c>
    </row>
    <row r="16" spans="1:6">
      <c r="A16" s="155" t="s">
        <v>1</v>
      </c>
      <c r="B16" s="155" t="s">
        <v>42</v>
      </c>
      <c r="C16" s="155" t="s">
        <v>43</v>
      </c>
      <c r="D16" s="132" t="s">
        <v>2</v>
      </c>
      <c r="E16" s="152" t="s">
        <v>188</v>
      </c>
      <c r="F16" s="152" t="s">
        <v>189</v>
      </c>
    </row>
    <row r="17" spans="1:6" ht="32.25" customHeight="1">
      <c r="A17" s="155"/>
      <c r="B17" s="155"/>
      <c r="C17" s="155"/>
      <c r="D17" s="132" t="s">
        <v>113</v>
      </c>
      <c r="E17" s="153"/>
      <c r="F17" s="153"/>
    </row>
    <row r="18" spans="1:6">
      <c r="A18" s="37" t="s">
        <v>3</v>
      </c>
      <c r="B18" s="131"/>
      <c r="C18" s="131"/>
      <c r="D18" s="72">
        <f>D19+D45</f>
        <v>3976000</v>
      </c>
      <c r="E18" s="109" t="s">
        <v>268</v>
      </c>
      <c r="F18" s="109" t="s">
        <v>269</v>
      </c>
    </row>
    <row r="19" spans="1:6" ht="74.25" customHeight="1">
      <c r="A19" s="38" t="s">
        <v>139</v>
      </c>
      <c r="B19" s="44" t="s">
        <v>78</v>
      </c>
      <c r="C19" s="42"/>
      <c r="D19" s="72">
        <f>D20+D24+D32+D38</f>
        <v>1946600</v>
      </c>
      <c r="E19" s="109" t="s">
        <v>285</v>
      </c>
      <c r="F19" s="109" t="s">
        <v>286</v>
      </c>
    </row>
    <row r="20" spans="1:6" ht="16.5" customHeight="1">
      <c r="A20" s="46" t="s">
        <v>79</v>
      </c>
      <c r="B20" s="42" t="s">
        <v>61</v>
      </c>
      <c r="C20" s="42"/>
      <c r="D20" s="73">
        <f>D21</f>
        <v>0</v>
      </c>
      <c r="E20" s="105" t="s">
        <v>254</v>
      </c>
      <c r="F20" s="105" t="s">
        <v>253</v>
      </c>
    </row>
    <row r="21" spans="1:6" ht="33.75" customHeight="1">
      <c r="A21" s="46" t="s">
        <v>62</v>
      </c>
      <c r="B21" s="42" t="s">
        <v>63</v>
      </c>
      <c r="C21" s="42"/>
      <c r="D21" s="73">
        <f>D22</f>
        <v>0</v>
      </c>
      <c r="E21" s="105" t="s">
        <v>254</v>
      </c>
      <c r="F21" s="105" t="s">
        <v>253</v>
      </c>
    </row>
    <row r="22" spans="1:6" ht="20.25" customHeight="1">
      <c r="A22" s="54" t="s">
        <v>211</v>
      </c>
      <c r="B22" s="42" t="s">
        <v>194</v>
      </c>
      <c r="C22" s="42"/>
      <c r="D22" s="73">
        <f>D23</f>
        <v>0</v>
      </c>
      <c r="E22" s="105" t="s">
        <v>254</v>
      </c>
      <c r="F22" s="105" t="s">
        <v>253</v>
      </c>
    </row>
    <row r="23" spans="1:6" ht="31.5" customHeight="1">
      <c r="A23" s="46" t="s">
        <v>72</v>
      </c>
      <c r="B23" s="42" t="s">
        <v>194</v>
      </c>
      <c r="C23" s="42">
        <v>200</v>
      </c>
      <c r="D23" s="73">
        <f>'прил 3'!E59</f>
        <v>0</v>
      </c>
      <c r="E23" s="105" t="s">
        <v>254</v>
      </c>
      <c r="F23" s="105" t="s">
        <v>253</v>
      </c>
    </row>
    <row r="24" spans="1:6" ht="32.25" customHeight="1">
      <c r="A24" s="46" t="s">
        <v>66</v>
      </c>
      <c r="B24" s="42" t="s">
        <v>67</v>
      </c>
      <c r="C24" s="42"/>
      <c r="D24" s="73">
        <f>D25</f>
        <v>1856600</v>
      </c>
      <c r="E24" s="105" t="s">
        <v>261</v>
      </c>
      <c r="F24" s="105" t="s">
        <v>263</v>
      </c>
    </row>
    <row r="25" spans="1:6" ht="35.25" customHeight="1">
      <c r="A25" s="46" t="s">
        <v>80</v>
      </c>
      <c r="B25" s="42" t="s">
        <v>69</v>
      </c>
      <c r="C25" s="42"/>
      <c r="D25" s="73">
        <f>D26+D30</f>
        <v>1856600</v>
      </c>
      <c r="E25" s="105" t="s">
        <v>261</v>
      </c>
      <c r="F25" s="105" t="s">
        <v>263</v>
      </c>
    </row>
    <row r="26" spans="1:6" ht="33.75" customHeight="1">
      <c r="A26" s="46" t="s">
        <v>81</v>
      </c>
      <c r="B26" s="42" t="s">
        <v>71</v>
      </c>
      <c r="C26" s="42"/>
      <c r="D26" s="73">
        <f>D28+D29+D27</f>
        <v>1446600</v>
      </c>
      <c r="E26" s="105" t="s">
        <v>261</v>
      </c>
      <c r="F26" s="105" t="s">
        <v>262</v>
      </c>
    </row>
    <row r="27" spans="1:6" ht="76.5" customHeight="1">
      <c r="A27" s="56" t="s">
        <v>48</v>
      </c>
      <c r="B27" s="57" t="s">
        <v>71</v>
      </c>
      <c r="C27" s="57">
        <v>100</v>
      </c>
      <c r="D27" s="73">
        <f>'прил 3'!E66</f>
        <v>240800</v>
      </c>
      <c r="E27" s="105" t="s">
        <v>255</v>
      </c>
      <c r="F27" s="105" t="s">
        <v>256</v>
      </c>
    </row>
    <row r="28" spans="1:6" ht="30" customHeight="1">
      <c r="A28" s="46" t="s">
        <v>72</v>
      </c>
      <c r="B28" s="42" t="s">
        <v>71</v>
      </c>
      <c r="C28" s="42">
        <v>200</v>
      </c>
      <c r="D28" s="73">
        <f>'прил 3'!E67</f>
        <v>1203700</v>
      </c>
      <c r="E28" s="105" t="s">
        <v>257</v>
      </c>
      <c r="F28" s="105" t="s">
        <v>258</v>
      </c>
    </row>
    <row r="29" spans="1:6">
      <c r="A29" s="40" t="s">
        <v>51</v>
      </c>
      <c r="B29" s="42" t="s">
        <v>120</v>
      </c>
      <c r="C29" s="42">
        <v>800</v>
      </c>
      <c r="D29" s="73">
        <f>'прил 3'!E68</f>
        <v>2100</v>
      </c>
      <c r="E29" s="105"/>
      <c r="F29" s="105" t="s">
        <v>208</v>
      </c>
    </row>
    <row r="30" spans="1:6" ht="83.4">
      <c r="A30" s="54" t="s">
        <v>118</v>
      </c>
      <c r="B30" s="42" t="s">
        <v>73</v>
      </c>
      <c r="C30" s="47"/>
      <c r="D30" s="73">
        <f>D31</f>
        <v>410000</v>
      </c>
      <c r="E30" s="105"/>
      <c r="F30" s="105" t="s">
        <v>226</v>
      </c>
    </row>
    <row r="31" spans="1:6" ht="27.6">
      <c r="A31" s="46" t="s">
        <v>72</v>
      </c>
      <c r="B31" s="42" t="s">
        <v>73</v>
      </c>
      <c r="C31" s="42">
        <v>200</v>
      </c>
      <c r="D31" s="73">
        <f>'прил 3'!E70</f>
        <v>410000</v>
      </c>
      <c r="E31" s="105"/>
      <c r="F31" s="105" t="s">
        <v>226</v>
      </c>
    </row>
    <row r="32" spans="1:6" ht="37.5" customHeight="1">
      <c r="A32" s="40" t="s">
        <v>144</v>
      </c>
      <c r="B32" s="42" t="s">
        <v>160</v>
      </c>
      <c r="C32" s="42"/>
      <c r="D32" s="73">
        <f>D33</f>
        <v>60000</v>
      </c>
      <c r="E32" s="105"/>
      <c r="F32" s="105" t="s">
        <v>209</v>
      </c>
    </row>
    <row r="33" spans="1:6" ht="36" customHeight="1">
      <c r="A33" s="43" t="s">
        <v>146</v>
      </c>
      <c r="B33" s="42" t="s">
        <v>161</v>
      </c>
      <c r="C33" s="42"/>
      <c r="D33" s="73">
        <f>D34</f>
        <v>60000</v>
      </c>
      <c r="E33" s="105"/>
      <c r="F33" s="105" t="s">
        <v>209</v>
      </c>
    </row>
    <row r="34" spans="1:6" ht="106.5" customHeight="1">
      <c r="A34" s="54" t="s">
        <v>118</v>
      </c>
      <c r="B34" s="42" t="s">
        <v>149</v>
      </c>
      <c r="C34" s="42"/>
      <c r="D34" s="73">
        <f>D35</f>
        <v>60000</v>
      </c>
      <c r="E34" s="105"/>
      <c r="F34" s="105" t="s">
        <v>209</v>
      </c>
    </row>
    <row r="35" spans="1:6" ht="31.5" customHeight="1">
      <c r="A35" s="40" t="s">
        <v>50</v>
      </c>
      <c r="B35" s="42" t="s">
        <v>149</v>
      </c>
      <c r="C35" s="42">
        <v>200</v>
      </c>
      <c r="D35" s="73">
        <f>'прил 3'!E52</f>
        <v>60000</v>
      </c>
      <c r="E35" s="105"/>
      <c r="F35" s="105" t="s">
        <v>209</v>
      </c>
    </row>
    <row r="36" spans="1:6" ht="21.75" customHeight="1">
      <c r="A36" s="78" t="s">
        <v>155</v>
      </c>
      <c r="B36" s="42" t="s">
        <v>156</v>
      </c>
      <c r="C36" s="42"/>
      <c r="D36" s="73"/>
      <c r="E36" s="105"/>
      <c r="F36" s="105" t="s">
        <v>207</v>
      </c>
    </row>
    <row r="37" spans="1:6" ht="31.5" customHeight="1">
      <c r="A37" s="78" t="s">
        <v>157</v>
      </c>
      <c r="B37" s="42" t="s">
        <v>158</v>
      </c>
      <c r="C37" s="42"/>
      <c r="D37" s="73"/>
      <c r="E37" s="105"/>
      <c r="F37" s="105" t="s">
        <v>207</v>
      </c>
    </row>
    <row r="38" spans="1:6" ht="83.4">
      <c r="A38" s="54" t="s">
        <v>118</v>
      </c>
      <c r="B38" s="42" t="s">
        <v>159</v>
      </c>
      <c r="C38" s="47"/>
      <c r="D38" s="73">
        <f>D39</f>
        <v>30000</v>
      </c>
      <c r="E38" s="105"/>
      <c r="F38" s="105" t="s">
        <v>207</v>
      </c>
    </row>
    <row r="39" spans="1:6" ht="28.2">
      <c r="A39" s="78" t="s">
        <v>50</v>
      </c>
      <c r="B39" s="42" t="s">
        <v>159</v>
      </c>
      <c r="C39" s="42">
        <v>200</v>
      </c>
      <c r="D39" s="73">
        <f>'прил 3'!E77</f>
        <v>30000</v>
      </c>
      <c r="E39" s="105"/>
      <c r="F39" s="105" t="s">
        <v>207</v>
      </c>
    </row>
    <row r="40" spans="1:6" ht="55.8">
      <c r="A40" s="116" t="s">
        <v>205</v>
      </c>
      <c r="B40" s="109" t="s">
        <v>201</v>
      </c>
      <c r="C40" s="44"/>
      <c r="D40" s="72"/>
      <c r="E40" s="109" t="s">
        <v>259</v>
      </c>
      <c r="F40" s="109" t="s">
        <v>260</v>
      </c>
    </row>
    <row r="41" spans="1:6">
      <c r="A41" s="107" t="s">
        <v>196</v>
      </c>
      <c r="B41" s="105" t="s">
        <v>202</v>
      </c>
      <c r="C41" s="42"/>
      <c r="D41" s="73"/>
      <c r="E41" s="105" t="s">
        <v>259</v>
      </c>
      <c r="F41" s="105" t="s">
        <v>260</v>
      </c>
    </row>
    <row r="42" spans="1:6" ht="28.2">
      <c r="A42" s="108" t="s">
        <v>197</v>
      </c>
      <c r="B42" s="105" t="s">
        <v>203</v>
      </c>
      <c r="C42" s="42"/>
      <c r="D42" s="73"/>
      <c r="E42" s="105" t="s">
        <v>259</v>
      </c>
      <c r="F42" s="105" t="s">
        <v>260</v>
      </c>
    </row>
    <row r="43" spans="1:6" ht="28.2">
      <c r="A43" s="107" t="s">
        <v>198</v>
      </c>
      <c r="B43" s="105" t="s">
        <v>204</v>
      </c>
      <c r="C43" s="42"/>
      <c r="D43" s="73"/>
      <c r="E43" s="105" t="s">
        <v>259</v>
      </c>
      <c r="F43" s="105" t="s">
        <v>260</v>
      </c>
    </row>
    <row r="44" spans="1:6" ht="28.2">
      <c r="A44" s="40" t="s">
        <v>72</v>
      </c>
      <c r="B44" s="105" t="s">
        <v>204</v>
      </c>
      <c r="C44" s="42">
        <v>200</v>
      </c>
      <c r="D44" s="73"/>
      <c r="E44" s="105" t="s">
        <v>259</v>
      </c>
      <c r="F44" s="105" t="s">
        <v>260</v>
      </c>
    </row>
    <row r="45" spans="1:6" ht="99.75" customHeight="1">
      <c r="A45" s="38" t="s">
        <v>138</v>
      </c>
      <c r="B45" s="44" t="s">
        <v>124</v>
      </c>
      <c r="C45" s="44"/>
      <c r="D45" s="72">
        <f>D48+D50+D54+D56</f>
        <v>2029400</v>
      </c>
      <c r="E45" s="109" t="s">
        <v>266</v>
      </c>
      <c r="F45" s="109" t="s">
        <v>287</v>
      </c>
    </row>
    <row r="46" spans="1:6" ht="88.5" customHeight="1">
      <c r="A46" s="40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Старокудашевский сельсовет  муниципального района Янаульский район Республики Башкортостан"</v>
      </c>
      <c r="B46" s="42" t="str">
        <f>B45</f>
        <v>49 0 00 00000</v>
      </c>
      <c r="C46" s="42"/>
      <c r="D46" s="73">
        <f>D45</f>
        <v>2029400</v>
      </c>
      <c r="E46" s="105" t="s">
        <v>247</v>
      </c>
      <c r="F46" s="105" t="s">
        <v>248</v>
      </c>
    </row>
    <row r="47" spans="1:6" ht="78" customHeight="1">
      <c r="A47" s="40" t="str">
        <f>'прил 3'!A23</f>
        <v>Основное мероприятие «Обеспечение деятельности органами местного самоуправления сельского поселения  Старокудашевский сельсовет муниципального района Янаульский район Республики Башкортостан»</v>
      </c>
      <c r="B47" s="42" t="s">
        <v>172</v>
      </c>
      <c r="C47" s="42"/>
      <c r="D47" s="73">
        <v>2019400</v>
      </c>
      <c r="E47" s="105" t="s">
        <v>247</v>
      </c>
      <c r="F47" s="105" t="s">
        <v>248</v>
      </c>
    </row>
    <row r="48" spans="1:6">
      <c r="A48" s="46" t="str">
        <f>'прил 3'!A24</f>
        <v>Глава муниципального образования</v>
      </c>
      <c r="B48" s="42" t="s">
        <v>125</v>
      </c>
      <c r="C48" s="42"/>
      <c r="D48" s="73">
        <f>D49</f>
        <v>626000</v>
      </c>
      <c r="E48" s="105" t="s">
        <v>247</v>
      </c>
      <c r="F48" s="105" t="s">
        <v>248</v>
      </c>
    </row>
    <row r="49" spans="1:6" ht="83.25" customHeight="1">
      <c r="A49" s="46" t="s">
        <v>48</v>
      </c>
      <c r="B49" s="42" t="s">
        <v>125</v>
      </c>
      <c r="C49" s="42">
        <v>100</v>
      </c>
      <c r="D49" s="73">
        <f>'прил 3'!E25</f>
        <v>626000</v>
      </c>
      <c r="E49" s="105" t="s">
        <v>247</v>
      </c>
      <c r="F49" s="105" t="s">
        <v>248</v>
      </c>
    </row>
    <row r="50" spans="1:6" ht="31.5" customHeight="1">
      <c r="A50" s="46" t="str">
        <f>'прил 3'!A30</f>
        <v>Аппараты органов государственной власти Республики Башкортостан</v>
      </c>
      <c r="B50" s="42" t="s">
        <v>126</v>
      </c>
      <c r="C50" s="42"/>
      <c r="D50" s="73">
        <f>D51+D52+D53</f>
        <v>1288800</v>
      </c>
      <c r="E50" s="105" t="s">
        <v>265</v>
      </c>
      <c r="F50" s="105" t="s">
        <v>264</v>
      </c>
    </row>
    <row r="51" spans="1:6" ht="69">
      <c r="A51" s="46" t="s">
        <v>48</v>
      </c>
      <c r="B51" s="42" t="s">
        <v>126</v>
      </c>
      <c r="C51" s="42">
        <v>100</v>
      </c>
      <c r="D51" s="73">
        <f>'прил 3'!E31</f>
        <v>570400</v>
      </c>
      <c r="E51" s="105" t="s">
        <v>250</v>
      </c>
      <c r="F51" s="105" t="s">
        <v>249</v>
      </c>
    </row>
    <row r="52" spans="1:6" ht="27.6">
      <c r="A52" s="46" t="s">
        <v>72</v>
      </c>
      <c r="B52" s="42" t="s">
        <v>126</v>
      </c>
      <c r="C52" s="42">
        <v>200</v>
      </c>
      <c r="D52" s="73">
        <f>'прил 3'!E32</f>
        <v>706300</v>
      </c>
      <c r="E52" s="105" t="s">
        <v>252</v>
      </c>
      <c r="F52" s="105" t="s">
        <v>251</v>
      </c>
    </row>
    <row r="53" spans="1:6" ht="13.5" customHeight="1">
      <c r="A53" s="46" t="s">
        <v>51</v>
      </c>
      <c r="B53" s="42" t="s">
        <v>126</v>
      </c>
      <c r="C53" s="42">
        <v>800</v>
      </c>
      <c r="D53" s="73">
        <f>'прил 3'!E33</f>
        <v>12100</v>
      </c>
      <c r="E53" s="105"/>
      <c r="F53" s="105" t="s">
        <v>208</v>
      </c>
    </row>
    <row r="54" spans="1:6" hidden="1">
      <c r="A54" s="46" t="s">
        <v>53</v>
      </c>
      <c r="B54" s="42" t="s">
        <v>54</v>
      </c>
      <c r="C54" s="42"/>
      <c r="D54" s="73">
        <f>D55</f>
        <v>10000</v>
      </c>
      <c r="E54" s="105"/>
      <c r="F54" s="105"/>
    </row>
    <row r="55" spans="1:6" ht="27.75" hidden="1" customHeight="1">
      <c r="A55" s="46" t="s">
        <v>51</v>
      </c>
      <c r="B55" s="42" t="s">
        <v>54</v>
      </c>
      <c r="C55" s="42">
        <v>800</v>
      </c>
      <c r="D55" s="73">
        <f>'прил 3'!E37</f>
        <v>10000</v>
      </c>
      <c r="E55" s="105"/>
      <c r="F55" s="105"/>
    </row>
    <row r="56" spans="1:6" ht="42">
      <c r="A56" s="40" t="s">
        <v>119</v>
      </c>
      <c r="B56" s="42" t="s">
        <v>127</v>
      </c>
      <c r="C56" s="42"/>
      <c r="D56" s="73">
        <f>D57+D58</f>
        <v>104600</v>
      </c>
      <c r="E56" s="105"/>
      <c r="F56" s="105" t="s">
        <v>223</v>
      </c>
    </row>
    <row r="57" spans="1:6" ht="69">
      <c r="A57" s="46" t="s">
        <v>48</v>
      </c>
      <c r="B57" s="42" t="s">
        <v>127</v>
      </c>
      <c r="C57" s="42">
        <v>100</v>
      </c>
      <c r="D57" s="73">
        <f>'прил 3'!E44</f>
        <v>99600</v>
      </c>
      <c r="E57" s="105"/>
      <c r="F57" s="105" t="s">
        <v>225</v>
      </c>
    </row>
    <row r="58" spans="1:6" ht="27.6">
      <c r="A58" s="46" t="s">
        <v>72</v>
      </c>
      <c r="B58" s="42" t="s">
        <v>127</v>
      </c>
      <c r="C58" s="42">
        <v>200</v>
      </c>
      <c r="D58" s="73">
        <f>'прил 3'!E45</f>
        <v>5000</v>
      </c>
      <c r="E58" s="105"/>
      <c r="F58" s="105" t="s">
        <v>210</v>
      </c>
    </row>
    <row r="59" spans="1:6">
      <c r="A59" s="115" t="s">
        <v>46</v>
      </c>
      <c r="B59" s="44" t="s">
        <v>47</v>
      </c>
      <c r="C59" s="44"/>
      <c r="D59" s="72">
        <v>10000</v>
      </c>
      <c r="E59" s="109"/>
      <c r="F59" s="109" t="s">
        <v>232</v>
      </c>
    </row>
    <row r="60" spans="1:6" ht="18" customHeight="1">
      <c r="A60" s="40" t="s">
        <v>229</v>
      </c>
      <c r="B60" s="105" t="s">
        <v>233</v>
      </c>
      <c r="C60" s="126"/>
      <c r="D60" s="72"/>
      <c r="E60" s="105"/>
      <c r="F60" s="105" t="s">
        <v>231</v>
      </c>
    </row>
    <row r="61" spans="1:6">
      <c r="A61" s="40" t="s">
        <v>218</v>
      </c>
      <c r="B61" s="105" t="s">
        <v>233</v>
      </c>
      <c r="C61" s="112" t="s">
        <v>230</v>
      </c>
      <c r="D61" s="72"/>
      <c r="E61" s="105"/>
      <c r="F61" s="105" t="s">
        <v>231</v>
      </c>
    </row>
    <row r="62" spans="1:6">
      <c r="A62" s="46" t="s">
        <v>53</v>
      </c>
      <c r="B62" s="42" t="s">
        <v>54</v>
      </c>
      <c r="C62" s="42"/>
      <c r="D62" s="73">
        <v>10000</v>
      </c>
      <c r="E62" s="105"/>
      <c r="F62" s="105" t="s">
        <v>192</v>
      </c>
    </row>
    <row r="63" spans="1:6">
      <c r="A63" s="46" t="s">
        <v>51</v>
      </c>
      <c r="B63" s="42" t="s">
        <v>54</v>
      </c>
      <c r="C63" s="42">
        <v>800</v>
      </c>
      <c r="D63" s="73">
        <v>10000</v>
      </c>
      <c r="E63" s="105"/>
      <c r="F63" s="105" t="s">
        <v>192</v>
      </c>
    </row>
    <row r="66" spans="1:4">
      <c r="A66" s="130" t="s">
        <v>39</v>
      </c>
      <c r="B66" s="1" t="s">
        <v>105</v>
      </c>
      <c r="C66" s="1"/>
      <c r="D66" s="6" t="s">
        <v>105</v>
      </c>
    </row>
  </sheetData>
  <mergeCells count="9">
    <mergeCell ref="A10:F10"/>
    <mergeCell ref="A11:F11"/>
    <mergeCell ref="A12:F12"/>
    <mergeCell ref="A13:F13"/>
    <mergeCell ref="E16:E17"/>
    <mergeCell ref="F16:F17"/>
    <mergeCell ref="A16:A17"/>
    <mergeCell ref="B16:B17"/>
    <mergeCell ref="C16:C17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6"/>
  <sheetViews>
    <sheetView tabSelected="1" zoomScale="75" zoomScaleNormal="75" workbookViewId="0">
      <selection activeCell="F66" sqref="F66"/>
    </sheetView>
  </sheetViews>
  <sheetFormatPr defaultRowHeight="14.4"/>
  <cols>
    <col min="1" max="1" width="48.6640625" customWidth="1"/>
    <col min="2" max="2" width="9.109375" customWidth="1"/>
    <col min="3" max="3" width="16.5546875" customWidth="1"/>
    <col min="4" max="4" width="8.44140625" customWidth="1"/>
    <col min="5" max="5" width="33.44140625" hidden="1" customWidth="1"/>
    <col min="6" max="6" width="16.44140625" customWidth="1"/>
    <col min="7" max="7" width="15.5546875" customWidth="1"/>
  </cols>
  <sheetData>
    <row r="1" spans="1:7">
      <c r="C1" s="113"/>
      <c r="D1" s="113"/>
      <c r="E1" s="113"/>
      <c r="G1" s="6" t="s">
        <v>84</v>
      </c>
    </row>
    <row r="2" spans="1:7">
      <c r="C2" s="113"/>
      <c r="D2" s="113"/>
      <c r="E2" s="113"/>
      <c r="G2" s="6" t="s">
        <v>102</v>
      </c>
    </row>
    <row r="3" spans="1:7">
      <c r="C3" s="113"/>
      <c r="D3" s="113"/>
      <c r="E3" s="113"/>
      <c r="G3" s="6" t="s">
        <v>37</v>
      </c>
    </row>
    <row r="4" spans="1:7">
      <c r="C4" s="113"/>
      <c r="D4" s="113"/>
      <c r="E4" s="113"/>
      <c r="G4" s="6" t="s">
        <v>290</v>
      </c>
    </row>
    <row r="5" spans="1:7">
      <c r="C5" s="113"/>
      <c r="D5" s="113"/>
      <c r="E5" s="113"/>
      <c r="G5" s="6" t="s">
        <v>103</v>
      </c>
    </row>
    <row r="6" spans="1:7">
      <c r="C6" s="113"/>
      <c r="D6" s="113"/>
      <c r="E6" s="113"/>
      <c r="G6" s="6" t="s">
        <v>37</v>
      </c>
    </row>
    <row r="7" spans="1:7">
      <c r="C7" s="113"/>
      <c r="D7" s="113"/>
      <c r="E7" s="113"/>
      <c r="G7" s="6" t="s">
        <v>163</v>
      </c>
    </row>
    <row r="8" spans="1:7">
      <c r="C8" s="113"/>
      <c r="D8" s="113"/>
      <c r="E8" s="113"/>
      <c r="G8" s="6" t="s">
        <v>131</v>
      </c>
    </row>
    <row r="10" spans="1:7" ht="15.6">
      <c r="A10" s="149" t="s">
        <v>109</v>
      </c>
      <c r="B10" s="149"/>
      <c r="C10" s="149"/>
      <c r="D10" s="149"/>
      <c r="E10" s="149"/>
      <c r="F10" s="149"/>
      <c r="G10" s="149"/>
    </row>
    <row r="11" spans="1:7" ht="15.6">
      <c r="A11" s="149" t="s">
        <v>164</v>
      </c>
      <c r="B11" s="149"/>
      <c r="C11" s="149"/>
      <c r="D11" s="149"/>
      <c r="E11" s="149"/>
      <c r="F11" s="149"/>
      <c r="G11" s="149"/>
    </row>
    <row r="13" spans="1:7">
      <c r="E13" s="50" t="s">
        <v>128</v>
      </c>
      <c r="G13" s="50" t="s">
        <v>215</v>
      </c>
    </row>
    <row r="14" spans="1:7">
      <c r="A14" s="155" t="s">
        <v>1</v>
      </c>
      <c r="B14" s="156" t="s">
        <v>85</v>
      </c>
      <c r="C14" s="156" t="s">
        <v>42</v>
      </c>
      <c r="D14" s="156" t="s">
        <v>43</v>
      </c>
      <c r="E14" s="129" t="s">
        <v>2</v>
      </c>
      <c r="F14" s="152" t="s">
        <v>188</v>
      </c>
      <c r="G14" s="152" t="s">
        <v>189</v>
      </c>
    </row>
    <row r="15" spans="1:7" ht="30.75" customHeight="1">
      <c r="A15" s="155"/>
      <c r="B15" s="156"/>
      <c r="C15" s="156"/>
      <c r="D15" s="156"/>
      <c r="E15" s="49" t="s">
        <v>113</v>
      </c>
      <c r="F15" s="153"/>
      <c r="G15" s="153"/>
    </row>
    <row r="16" spans="1:7">
      <c r="A16" s="48" t="s">
        <v>3</v>
      </c>
      <c r="B16" s="48"/>
      <c r="C16" s="129"/>
      <c r="D16" s="129"/>
      <c r="E16" s="72">
        <f>E17</f>
        <v>3976000</v>
      </c>
      <c r="F16" s="109" t="s">
        <v>268</v>
      </c>
      <c r="G16" s="109" t="s">
        <v>269</v>
      </c>
    </row>
    <row r="17" spans="1:7" ht="60" customHeight="1">
      <c r="A17" s="38" t="s">
        <v>106</v>
      </c>
      <c r="B17" s="37">
        <v>791</v>
      </c>
      <c r="C17" s="128"/>
      <c r="D17" s="128"/>
      <c r="E17" s="72">
        <f>E18+E44</f>
        <v>3976000</v>
      </c>
      <c r="F17" s="109" t="s">
        <v>268</v>
      </c>
      <c r="G17" s="109" t="s">
        <v>269</v>
      </c>
    </row>
    <row r="18" spans="1:7" ht="75.75" customHeight="1">
      <c r="A18" s="38" t="s">
        <v>139</v>
      </c>
      <c r="B18" s="37">
        <v>791</v>
      </c>
      <c r="C18" s="37" t="s">
        <v>86</v>
      </c>
      <c r="D18" s="37"/>
      <c r="E18" s="72">
        <f>E19+E23+E31+E37</f>
        <v>1946600</v>
      </c>
      <c r="F18" s="109" t="s">
        <v>285</v>
      </c>
      <c r="G18" s="109" t="s">
        <v>286</v>
      </c>
    </row>
    <row r="19" spans="1:7" ht="18.75" customHeight="1">
      <c r="A19" s="46" t="s">
        <v>79</v>
      </c>
      <c r="B19" s="128">
        <v>791</v>
      </c>
      <c r="C19" s="128" t="s">
        <v>61</v>
      </c>
      <c r="D19" s="37"/>
      <c r="E19" s="73">
        <f>E20</f>
        <v>0</v>
      </c>
      <c r="F19" s="105" t="s">
        <v>254</v>
      </c>
      <c r="G19" s="105" t="s">
        <v>253</v>
      </c>
    </row>
    <row r="20" spans="1:7" ht="33" customHeight="1">
      <c r="A20" s="46" t="s">
        <v>62</v>
      </c>
      <c r="B20" s="128">
        <v>791</v>
      </c>
      <c r="C20" s="128" t="s">
        <v>63</v>
      </c>
      <c r="D20" s="37"/>
      <c r="E20" s="73">
        <f>E21</f>
        <v>0</v>
      </c>
      <c r="F20" s="105" t="s">
        <v>254</v>
      </c>
      <c r="G20" s="105" t="s">
        <v>253</v>
      </c>
    </row>
    <row r="21" spans="1:7" ht="20.25" customHeight="1">
      <c r="A21" s="54" t="s">
        <v>58</v>
      </c>
      <c r="B21" s="128">
        <v>791</v>
      </c>
      <c r="C21" s="42" t="s">
        <v>194</v>
      </c>
      <c r="D21" s="42"/>
      <c r="E21" s="73">
        <f>E22</f>
        <v>0</v>
      </c>
      <c r="F21" s="105" t="s">
        <v>254</v>
      </c>
      <c r="G21" s="105" t="s">
        <v>253</v>
      </c>
    </row>
    <row r="22" spans="1:7" ht="30.75" customHeight="1">
      <c r="A22" s="46" t="s">
        <v>72</v>
      </c>
      <c r="B22" s="128">
        <v>791</v>
      </c>
      <c r="C22" s="42" t="s">
        <v>194</v>
      </c>
      <c r="D22" s="42">
        <v>200</v>
      </c>
      <c r="E22" s="73">
        <f>прил4!D23</f>
        <v>0</v>
      </c>
      <c r="F22" s="105" t="s">
        <v>254</v>
      </c>
      <c r="G22" s="105" t="s">
        <v>253</v>
      </c>
    </row>
    <row r="23" spans="1:7" ht="30.75" customHeight="1">
      <c r="A23" s="46" t="s">
        <v>66</v>
      </c>
      <c r="B23" s="128">
        <v>791</v>
      </c>
      <c r="C23" s="42" t="s">
        <v>67</v>
      </c>
      <c r="D23" s="42"/>
      <c r="E23" s="73">
        <f>E24</f>
        <v>1856600</v>
      </c>
      <c r="F23" s="105" t="s">
        <v>261</v>
      </c>
      <c r="G23" s="105" t="s">
        <v>263</v>
      </c>
    </row>
    <row r="24" spans="1:7" ht="32.25" customHeight="1">
      <c r="A24" s="46" t="s">
        <v>80</v>
      </c>
      <c r="B24" s="128">
        <v>791</v>
      </c>
      <c r="C24" s="42" t="s">
        <v>69</v>
      </c>
      <c r="D24" s="42"/>
      <c r="E24" s="73">
        <f>E25+E29</f>
        <v>1856600</v>
      </c>
      <c r="F24" s="105" t="s">
        <v>261</v>
      </c>
      <c r="G24" s="105" t="s">
        <v>263</v>
      </c>
    </row>
    <row r="25" spans="1:7" ht="30" customHeight="1">
      <c r="A25" s="46" t="s">
        <v>81</v>
      </c>
      <c r="B25" s="128">
        <v>791</v>
      </c>
      <c r="C25" s="42" t="s">
        <v>71</v>
      </c>
      <c r="D25" s="42"/>
      <c r="E25" s="73">
        <f>E27+E28+E26</f>
        <v>1446600</v>
      </c>
      <c r="F25" s="105" t="s">
        <v>261</v>
      </c>
      <c r="G25" s="105" t="s">
        <v>262</v>
      </c>
    </row>
    <row r="26" spans="1:7" ht="80.25" customHeight="1">
      <c r="A26" s="56" t="s">
        <v>48</v>
      </c>
      <c r="B26" s="58">
        <v>791</v>
      </c>
      <c r="C26" s="57" t="s">
        <v>71</v>
      </c>
      <c r="D26" s="57">
        <v>100</v>
      </c>
      <c r="E26" s="73">
        <f>прил4!D27</f>
        <v>240800</v>
      </c>
      <c r="F26" s="105" t="s">
        <v>255</v>
      </c>
      <c r="G26" s="105" t="s">
        <v>256</v>
      </c>
    </row>
    <row r="27" spans="1:7" ht="31.5" customHeight="1">
      <c r="A27" s="46" t="s">
        <v>72</v>
      </c>
      <c r="B27" s="128">
        <v>791</v>
      </c>
      <c r="C27" s="42" t="s">
        <v>71</v>
      </c>
      <c r="D27" s="42">
        <v>200</v>
      </c>
      <c r="E27" s="73">
        <f>прил4!D28</f>
        <v>1203700</v>
      </c>
      <c r="F27" s="105" t="s">
        <v>257</v>
      </c>
      <c r="G27" s="105" t="s">
        <v>258</v>
      </c>
    </row>
    <row r="28" spans="1:7" ht="21.75" customHeight="1">
      <c r="A28" s="40" t="s">
        <v>51</v>
      </c>
      <c r="B28" s="128">
        <v>791</v>
      </c>
      <c r="C28" s="42" t="s">
        <v>120</v>
      </c>
      <c r="D28" s="42">
        <v>800</v>
      </c>
      <c r="E28" s="73">
        <f>прил4!D29</f>
        <v>2100</v>
      </c>
      <c r="F28" s="105"/>
      <c r="G28" s="105" t="s">
        <v>208</v>
      </c>
    </row>
    <row r="29" spans="1:7" ht="93" customHeight="1">
      <c r="A29" s="54" t="s">
        <v>206</v>
      </c>
      <c r="B29" s="128">
        <v>791</v>
      </c>
      <c r="C29" s="42" t="s">
        <v>73</v>
      </c>
      <c r="D29" s="42"/>
      <c r="E29" s="73">
        <f>E30</f>
        <v>410000</v>
      </c>
      <c r="F29" s="105"/>
      <c r="G29" s="105" t="s">
        <v>226</v>
      </c>
    </row>
    <row r="30" spans="1:7" ht="30" customHeight="1">
      <c r="A30" s="46" t="s">
        <v>72</v>
      </c>
      <c r="B30" s="128">
        <v>791</v>
      </c>
      <c r="C30" s="42" t="s">
        <v>73</v>
      </c>
      <c r="D30" s="42">
        <v>200</v>
      </c>
      <c r="E30" s="73">
        <f>прил4!D31</f>
        <v>410000</v>
      </c>
      <c r="F30" s="105"/>
      <c r="G30" s="105" t="s">
        <v>226</v>
      </c>
    </row>
    <row r="31" spans="1:7" ht="30.75" customHeight="1">
      <c r="A31" s="79" t="s">
        <v>144</v>
      </c>
      <c r="B31" s="58">
        <v>791</v>
      </c>
      <c r="C31" s="42" t="s">
        <v>160</v>
      </c>
      <c r="D31" s="37"/>
      <c r="E31" s="73">
        <f>E32</f>
        <v>60000</v>
      </c>
      <c r="F31" s="105"/>
      <c r="G31" s="105" t="s">
        <v>209</v>
      </c>
    </row>
    <row r="32" spans="1:7" ht="46.5" customHeight="1">
      <c r="A32" s="80" t="s">
        <v>146</v>
      </c>
      <c r="B32" s="58">
        <v>791</v>
      </c>
      <c r="C32" s="42" t="s">
        <v>161</v>
      </c>
      <c r="D32" s="37"/>
      <c r="E32" s="73">
        <f>E33</f>
        <v>60000</v>
      </c>
      <c r="F32" s="105"/>
      <c r="G32" s="105" t="s">
        <v>209</v>
      </c>
    </row>
    <row r="33" spans="1:7" ht="94.5" customHeight="1">
      <c r="A33" s="54" t="s">
        <v>206</v>
      </c>
      <c r="B33" s="58">
        <v>791</v>
      </c>
      <c r="C33" s="42" t="s">
        <v>149</v>
      </c>
      <c r="D33" s="37"/>
      <c r="E33" s="73">
        <f>E34</f>
        <v>60000</v>
      </c>
      <c r="F33" s="105"/>
      <c r="G33" s="105" t="s">
        <v>209</v>
      </c>
    </row>
    <row r="34" spans="1:7" ht="35.25" customHeight="1">
      <c r="A34" s="79" t="s">
        <v>50</v>
      </c>
      <c r="B34" s="58">
        <v>791</v>
      </c>
      <c r="C34" s="42" t="s">
        <v>149</v>
      </c>
      <c r="D34" s="128">
        <v>200</v>
      </c>
      <c r="E34" s="73">
        <f>прил4!D32</f>
        <v>60000</v>
      </c>
      <c r="F34" s="105"/>
      <c r="G34" s="105" t="s">
        <v>209</v>
      </c>
    </row>
    <row r="35" spans="1:7" ht="21" customHeight="1">
      <c r="A35" s="78" t="s">
        <v>155</v>
      </c>
      <c r="B35" s="58">
        <v>791</v>
      </c>
      <c r="C35" s="42" t="s">
        <v>156</v>
      </c>
      <c r="D35" s="128"/>
      <c r="E35" s="73"/>
      <c r="F35" s="105"/>
      <c r="G35" s="105" t="s">
        <v>207</v>
      </c>
    </row>
    <row r="36" spans="1:7" ht="33.75" customHeight="1">
      <c r="A36" s="78" t="s">
        <v>157</v>
      </c>
      <c r="B36" s="58">
        <v>791</v>
      </c>
      <c r="C36" s="42" t="s">
        <v>158</v>
      </c>
      <c r="D36" s="128"/>
      <c r="E36" s="73"/>
      <c r="F36" s="105"/>
      <c r="G36" s="105" t="s">
        <v>207</v>
      </c>
    </row>
    <row r="37" spans="1:7" ht="90.75" customHeight="1">
      <c r="A37" s="54" t="s">
        <v>206</v>
      </c>
      <c r="B37" s="128">
        <v>791</v>
      </c>
      <c r="C37" s="42" t="s">
        <v>159</v>
      </c>
      <c r="D37" s="47"/>
      <c r="E37" s="73">
        <f>E38</f>
        <v>30000</v>
      </c>
      <c r="F37" s="105"/>
      <c r="G37" s="105" t="s">
        <v>207</v>
      </c>
    </row>
    <row r="38" spans="1:7" ht="28.2">
      <c r="A38" s="78" t="s">
        <v>50</v>
      </c>
      <c r="B38" s="128">
        <v>791</v>
      </c>
      <c r="C38" s="42" t="s">
        <v>159</v>
      </c>
      <c r="D38" s="42">
        <v>200</v>
      </c>
      <c r="E38" s="73">
        <f>прил4!D39</f>
        <v>30000</v>
      </c>
      <c r="F38" s="105"/>
      <c r="G38" s="105" t="s">
        <v>207</v>
      </c>
    </row>
    <row r="39" spans="1:7" ht="69" customHeight="1">
      <c r="A39" s="116" t="s">
        <v>205</v>
      </c>
      <c r="B39" s="128">
        <v>791</v>
      </c>
      <c r="C39" s="109" t="s">
        <v>201</v>
      </c>
      <c r="D39" s="42"/>
      <c r="E39" s="73"/>
      <c r="F39" s="109" t="s">
        <v>259</v>
      </c>
      <c r="G39" s="109" t="s">
        <v>260</v>
      </c>
    </row>
    <row r="40" spans="1:7">
      <c r="A40" s="107" t="s">
        <v>196</v>
      </c>
      <c r="B40" s="128">
        <v>791</v>
      </c>
      <c r="C40" s="105" t="s">
        <v>202</v>
      </c>
      <c r="D40" s="42"/>
      <c r="E40" s="73"/>
      <c r="F40" s="105" t="s">
        <v>259</v>
      </c>
      <c r="G40" s="105" t="s">
        <v>260</v>
      </c>
    </row>
    <row r="41" spans="1:7" ht="28.2">
      <c r="A41" s="108" t="s">
        <v>197</v>
      </c>
      <c r="B41" s="128">
        <v>791</v>
      </c>
      <c r="C41" s="105" t="s">
        <v>203</v>
      </c>
      <c r="D41" s="42"/>
      <c r="E41" s="73"/>
      <c r="F41" s="105" t="s">
        <v>259</v>
      </c>
      <c r="G41" s="105" t="s">
        <v>260</v>
      </c>
    </row>
    <row r="42" spans="1:7" ht="28.2">
      <c r="A42" s="107" t="s">
        <v>198</v>
      </c>
      <c r="B42" s="128">
        <v>791</v>
      </c>
      <c r="C42" s="105" t="s">
        <v>204</v>
      </c>
      <c r="D42" s="42"/>
      <c r="E42" s="73"/>
      <c r="F42" s="105" t="s">
        <v>259</v>
      </c>
      <c r="G42" s="105" t="s">
        <v>260</v>
      </c>
    </row>
    <row r="43" spans="1:7" ht="28.2">
      <c r="A43" s="40" t="s">
        <v>72</v>
      </c>
      <c r="B43" s="128">
        <v>791</v>
      </c>
      <c r="C43" s="105" t="s">
        <v>204</v>
      </c>
      <c r="D43" s="42">
        <v>200</v>
      </c>
      <c r="E43" s="73"/>
      <c r="F43" s="105" t="s">
        <v>259</v>
      </c>
      <c r="G43" s="105" t="s">
        <v>260</v>
      </c>
    </row>
    <row r="44" spans="1:7" ht="87" customHeight="1">
      <c r="A44" s="38" t="s">
        <v>138</v>
      </c>
      <c r="B44" s="37">
        <v>791</v>
      </c>
      <c r="C44" s="44" t="s">
        <v>124</v>
      </c>
      <c r="D44" s="44"/>
      <c r="E44" s="72">
        <f>E47+E49+E53+E55</f>
        <v>2029400</v>
      </c>
      <c r="F44" s="109" t="s">
        <v>266</v>
      </c>
      <c r="G44" s="109" t="s">
        <v>287</v>
      </c>
    </row>
    <row r="45" spans="1:7" ht="96" customHeight="1">
      <c r="A45" s="40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Старокудашевский сельсовет  муниципального района Янаульский район Республики Башкортостан"</v>
      </c>
      <c r="B45" s="128">
        <v>791</v>
      </c>
      <c r="C45" s="42" t="str">
        <f>C44</f>
        <v>49 0 00 00000</v>
      </c>
      <c r="D45" s="42"/>
      <c r="E45" s="73">
        <f>E44</f>
        <v>2029400</v>
      </c>
      <c r="F45" s="105" t="s">
        <v>247</v>
      </c>
      <c r="G45" s="105" t="s">
        <v>248</v>
      </c>
    </row>
    <row r="46" spans="1:7" ht="83.25" customHeight="1">
      <c r="A46" s="40" t="str">
        <f>'прил 3'!A23</f>
        <v>Основное мероприятие «Обеспечение деятельности органами местного самоуправления сельского поселения  Старокудашевский сельсовет муниципального района Янаульский район Республики Башкортостан»</v>
      </c>
      <c r="B46" s="128">
        <v>791</v>
      </c>
      <c r="C46" s="42" t="s">
        <v>172</v>
      </c>
      <c r="D46" s="42"/>
      <c r="E46" s="73">
        <f>E44</f>
        <v>2029400</v>
      </c>
      <c r="F46" s="105" t="s">
        <v>247</v>
      </c>
      <c r="G46" s="105" t="s">
        <v>248</v>
      </c>
    </row>
    <row r="47" spans="1:7" ht="23.25" customHeight="1">
      <c r="A47" s="46" t="str">
        <f>прил4!A48</f>
        <v>Глава муниципального образования</v>
      </c>
      <c r="B47" s="128">
        <v>791</v>
      </c>
      <c r="C47" s="42" t="s">
        <v>125</v>
      </c>
      <c r="D47" s="42"/>
      <c r="E47" s="73">
        <f>E48</f>
        <v>626000</v>
      </c>
      <c r="F47" s="105" t="s">
        <v>247</v>
      </c>
      <c r="G47" s="105" t="s">
        <v>248</v>
      </c>
    </row>
    <row r="48" spans="1:7" ht="78" customHeight="1">
      <c r="A48" s="46" t="s">
        <v>48</v>
      </c>
      <c r="B48" s="128">
        <v>791</v>
      </c>
      <c r="C48" s="42" t="s">
        <v>125</v>
      </c>
      <c r="D48" s="42">
        <v>100</v>
      </c>
      <c r="E48" s="73">
        <f>прил4!D49</f>
        <v>626000</v>
      </c>
      <c r="F48" s="105" t="s">
        <v>247</v>
      </c>
      <c r="G48" s="105" t="s">
        <v>248</v>
      </c>
    </row>
    <row r="49" spans="1:7" ht="32.25" customHeight="1">
      <c r="A49" s="46" t="str">
        <f>прил4!A50</f>
        <v>Аппараты органов государственной власти Республики Башкортостан</v>
      </c>
      <c r="B49" s="128">
        <v>791</v>
      </c>
      <c r="C49" s="42" t="s">
        <v>126</v>
      </c>
      <c r="D49" s="42"/>
      <c r="E49" s="73">
        <f>E50+E51+E52</f>
        <v>1288800</v>
      </c>
      <c r="F49" s="105" t="s">
        <v>265</v>
      </c>
      <c r="G49" s="105" t="s">
        <v>264</v>
      </c>
    </row>
    <row r="50" spans="1:7" ht="75" customHeight="1">
      <c r="A50" s="46" t="s">
        <v>48</v>
      </c>
      <c r="B50" s="128">
        <v>791</v>
      </c>
      <c r="C50" s="42" t="s">
        <v>126</v>
      </c>
      <c r="D50" s="42">
        <v>100</v>
      </c>
      <c r="E50" s="73">
        <f>прил4!D51</f>
        <v>570400</v>
      </c>
      <c r="F50" s="105" t="s">
        <v>250</v>
      </c>
      <c r="G50" s="105" t="s">
        <v>249</v>
      </c>
    </row>
    <row r="51" spans="1:7" ht="35.25" customHeight="1">
      <c r="A51" s="40" t="s">
        <v>72</v>
      </c>
      <c r="B51" s="128">
        <v>791</v>
      </c>
      <c r="C51" s="42" t="s">
        <v>126</v>
      </c>
      <c r="D51" s="42">
        <v>200</v>
      </c>
      <c r="E51" s="73">
        <f>прил4!D52</f>
        <v>706300</v>
      </c>
      <c r="F51" s="105" t="s">
        <v>252</v>
      </c>
      <c r="G51" s="105" t="s">
        <v>251</v>
      </c>
    </row>
    <row r="52" spans="1:7" ht="21" customHeight="1">
      <c r="A52" s="46" t="s">
        <v>51</v>
      </c>
      <c r="B52" s="128">
        <v>791</v>
      </c>
      <c r="C52" s="42" t="s">
        <v>126</v>
      </c>
      <c r="D52" s="42">
        <v>800</v>
      </c>
      <c r="E52" s="73">
        <f>прил4!D53</f>
        <v>12100</v>
      </c>
      <c r="F52" s="105"/>
      <c r="G52" s="105" t="s">
        <v>208</v>
      </c>
    </row>
    <row r="53" spans="1:7" ht="29.25" hidden="1" customHeight="1">
      <c r="A53" s="46" t="s">
        <v>53</v>
      </c>
      <c r="B53" s="128">
        <v>791</v>
      </c>
      <c r="C53" s="42" t="s">
        <v>54</v>
      </c>
      <c r="D53" s="42"/>
      <c r="E53" s="73">
        <f>E54</f>
        <v>10000</v>
      </c>
      <c r="F53" s="105"/>
      <c r="G53" s="105"/>
    </row>
    <row r="54" spans="1:7" ht="36.75" hidden="1" customHeight="1">
      <c r="A54" s="46" t="s">
        <v>51</v>
      </c>
      <c r="B54" s="128">
        <v>791</v>
      </c>
      <c r="C54" s="42" t="s">
        <v>54</v>
      </c>
      <c r="D54" s="42">
        <v>800</v>
      </c>
      <c r="E54" s="73">
        <f>прил4!D55</f>
        <v>10000</v>
      </c>
      <c r="F54" s="105"/>
      <c r="G54" s="105"/>
    </row>
    <row r="55" spans="1:7" ht="48.75" customHeight="1">
      <c r="A55" s="40" t="s">
        <v>119</v>
      </c>
      <c r="B55" s="128">
        <v>791</v>
      </c>
      <c r="C55" s="42" t="s">
        <v>127</v>
      </c>
      <c r="D55" s="42"/>
      <c r="E55" s="73">
        <f>E56+E57</f>
        <v>104600</v>
      </c>
      <c r="F55" s="105"/>
      <c r="G55" s="105" t="s">
        <v>223</v>
      </c>
    </row>
    <row r="56" spans="1:7" ht="69">
      <c r="A56" s="46" t="s">
        <v>48</v>
      </c>
      <c r="B56" s="128">
        <v>791</v>
      </c>
      <c r="C56" s="42" t="s">
        <v>127</v>
      </c>
      <c r="D56" s="42">
        <v>100</v>
      </c>
      <c r="E56" s="73">
        <f>прил4!D57</f>
        <v>99600</v>
      </c>
      <c r="F56" s="105"/>
      <c r="G56" s="105" t="s">
        <v>225</v>
      </c>
    </row>
    <row r="57" spans="1:7" ht="27.6">
      <c r="A57" s="46" t="s">
        <v>72</v>
      </c>
      <c r="B57" s="128">
        <v>791</v>
      </c>
      <c r="C57" s="42" t="s">
        <v>127</v>
      </c>
      <c r="D57" s="42">
        <v>200</v>
      </c>
      <c r="E57" s="73">
        <f>прил4!D58</f>
        <v>5000</v>
      </c>
      <c r="F57" s="105"/>
      <c r="G57" s="105" t="s">
        <v>210</v>
      </c>
    </row>
    <row r="58" spans="1:7">
      <c r="A58" s="43" t="s">
        <v>46</v>
      </c>
      <c r="B58" s="128">
        <v>791</v>
      </c>
      <c r="C58" s="42" t="s">
        <v>47</v>
      </c>
      <c r="D58" s="42"/>
      <c r="E58" s="73">
        <v>10000</v>
      </c>
      <c r="F58" s="109"/>
      <c r="G58" s="109" t="s">
        <v>232</v>
      </c>
    </row>
    <row r="59" spans="1:7" ht="20.25" customHeight="1">
      <c r="A59" s="40" t="s">
        <v>229</v>
      </c>
      <c r="B59" s="128">
        <v>791</v>
      </c>
      <c r="C59" s="42" t="s">
        <v>233</v>
      </c>
      <c r="D59" s="42"/>
      <c r="E59" s="73"/>
      <c r="F59" s="105"/>
      <c r="G59" s="105" t="s">
        <v>231</v>
      </c>
    </row>
    <row r="60" spans="1:7">
      <c r="A60" s="40" t="s">
        <v>218</v>
      </c>
      <c r="B60" s="128">
        <v>791</v>
      </c>
      <c r="C60" s="42" t="s">
        <v>233</v>
      </c>
      <c r="D60" s="42">
        <v>500</v>
      </c>
      <c r="E60" s="73"/>
      <c r="F60" s="105"/>
      <c r="G60" s="105" t="s">
        <v>231</v>
      </c>
    </row>
    <row r="61" spans="1:7">
      <c r="A61" s="46" t="s">
        <v>53</v>
      </c>
      <c r="B61" s="128">
        <v>791</v>
      </c>
      <c r="C61" s="42" t="s">
        <v>54</v>
      </c>
      <c r="D61" s="42"/>
      <c r="E61" s="73">
        <f>E62</f>
        <v>10000</v>
      </c>
      <c r="F61" s="105"/>
      <c r="G61" s="105" t="s">
        <v>192</v>
      </c>
    </row>
    <row r="62" spans="1:7">
      <c r="A62" s="46" t="s">
        <v>51</v>
      </c>
      <c r="B62" s="128">
        <v>791</v>
      </c>
      <c r="C62" s="42" t="s">
        <v>54</v>
      </c>
      <c r="D62" s="42">
        <v>800</v>
      </c>
      <c r="E62" s="73">
        <f>прил4!D63</f>
        <v>10000</v>
      </c>
      <c r="F62" s="105"/>
      <c r="G62" s="105" t="s">
        <v>192</v>
      </c>
    </row>
    <row r="66" spans="1:5">
      <c r="A66" s="130" t="s">
        <v>39</v>
      </c>
      <c r="B66" s="1"/>
      <c r="C66" s="1" t="s">
        <v>105</v>
      </c>
      <c r="D66" s="1"/>
      <c r="E66" s="6" t="s">
        <v>105</v>
      </c>
    </row>
  </sheetData>
  <mergeCells count="8">
    <mergeCell ref="A10:G10"/>
    <mergeCell ref="A11:G11"/>
    <mergeCell ref="F14:F15"/>
    <mergeCell ref="G14:G15"/>
    <mergeCell ref="A14:A15"/>
    <mergeCell ref="B14:B15"/>
    <mergeCell ref="C14:C15"/>
    <mergeCell ref="D14:D15"/>
  </mergeCells>
  <pageMargins left="0.9055118110236221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63"/>
  <sheetViews>
    <sheetView zoomScale="70" zoomScaleNormal="70" workbookViewId="0">
      <selection activeCell="B7" sqref="B7"/>
    </sheetView>
  </sheetViews>
  <sheetFormatPr defaultRowHeight="14.4"/>
  <cols>
    <col min="1" max="1" width="32.33203125" customWidth="1"/>
    <col min="3" max="3" width="19" customWidth="1"/>
    <col min="5" max="5" width="17.44140625" customWidth="1"/>
    <col min="6" max="6" width="21.109375" customWidth="1"/>
  </cols>
  <sheetData>
    <row r="1" spans="1:6">
      <c r="D1" s="113"/>
      <c r="E1" s="113"/>
      <c r="F1" s="6" t="s">
        <v>108</v>
      </c>
    </row>
    <row r="2" spans="1:6">
      <c r="D2" s="113"/>
      <c r="E2" s="113"/>
      <c r="F2" s="6" t="s">
        <v>102</v>
      </c>
    </row>
    <row r="3" spans="1:6">
      <c r="D3" s="113"/>
      <c r="E3" s="113"/>
      <c r="F3" s="6" t="s">
        <v>37</v>
      </c>
    </row>
    <row r="4" spans="1:6">
      <c r="D4" s="113"/>
      <c r="E4" s="113"/>
      <c r="F4" s="6" t="s">
        <v>238</v>
      </c>
    </row>
    <row r="5" spans="1:6">
      <c r="D5" s="113"/>
      <c r="E5" s="113"/>
      <c r="F5" s="6" t="s">
        <v>103</v>
      </c>
    </row>
    <row r="6" spans="1:6" ht="15.75" customHeight="1">
      <c r="D6" s="113"/>
      <c r="E6" s="113"/>
      <c r="F6" s="6" t="s">
        <v>37</v>
      </c>
    </row>
    <row r="7" spans="1:6">
      <c r="D7" s="113"/>
      <c r="E7" s="113"/>
      <c r="F7" s="6" t="s">
        <v>130</v>
      </c>
    </row>
    <row r="8" spans="1:6">
      <c r="D8" s="113"/>
      <c r="E8" s="113"/>
      <c r="F8" s="6" t="s">
        <v>131</v>
      </c>
    </row>
    <row r="10" spans="1:6" ht="15.6">
      <c r="A10" s="157" t="s">
        <v>107</v>
      </c>
      <c r="B10" s="157"/>
      <c r="C10" s="157"/>
      <c r="D10" s="157"/>
      <c r="E10" s="157"/>
      <c r="F10" s="157"/>
    </row>
    <row r="11" spans="1:6" ht="15.6">
      <c r="A11" s="149" t="s">
        <v>165</v>
      </c>
      <c r="B11" s="149"/>
      <c r="C11" s="149"/>
      <c r="D11" s="149"/>
      <c r="E11" s="149"/>
      <c r="F11" s="149"/>
    </row>
    <row r="12" spans="1:6" ht="15.6">
      <c r="A12" s="149" t="s">
        <v>83</v>
      </c>
      <c r="B12" s="149"/>
      <c r="C12" s="149"/>
      <c r="D12" s="149"/>
      <c r="E12" s="149"/>
      <c r="F12" s="149"/>
    </row>
    <row r="13" spans="1:6" ht="15.6">
      <c r="A13" s="149" t="s">
        <v>82</v>
      </c>
      <c r="B13" s="149"/>
      <c r="C13" s="149"/>
      <c r="D13" s="149"/>
      <c r="E13" s="149"/>
      <c r="F13" s="149"/>
    </row>
    <row r="14" spans="1:6">
      <c r="A14" s="1"/>
      <c r="B14" s="1"/>
      <c r="C14" s="1"/>
      <c r="D14" s="1"/>
      <c r="E14" s="1"/>
      <c r="F14" s="1"/>
    </row>
    <row r="15" spans="1:6">
      <c r="F15" s="50" t="s">
        <v>128</v>
      </c>
    </row>
    <row r="16" spans="1:6">
      <c r="A16" s="151" t="s">
        <v>40</v>
      </c>
      <c r="B16" s="151" t="s">
        <v>41</v>
      </c>
      <c r="C16" s="151" t="s">
        <v>42</v>
      </c>
      <c r="D16" s="151" t="s">
        <v>43</v>
      </c>
      <c r="E16" s="151" t="s">
        <v>2</v>
      </c>
      <c r="F16" s="151"/>
    </row>
    <row r="17" spans="1:6">
      <c r="A17" s="151"/>
      <c r="B17" s="151"/>
      <c r="C17" s="151"/>
      <c r="D17" s="151"/>
      <c r="E17" s="75" t="s">
        <v>123</v>
      </c>
      <c r="F17" s="75" t="s">
        <v>136</v>
      </c>
    </row>
    <row r="18" spans="1:6">
      <c r="A18" s="37" t="s">
        <v>3</v>
      </c>
      <c r="B18" s="36"/>
      <c r="C18" s="36"/>
      <c r="D18" s="36"/>
      <c r="E18" s="72">
        <f>E19+E38+E46+E55+E37</f>
        <v>3786700</v>
      </c>
      <c r="F18" s="72">
        <f>F19+F38+F46+F55+F37</f>
        <v>3887500</v>
      </c>
    </row>
    <row r="19" spans="1:6" ht="34.5" customHeight="1">
      <c r="A19" s="38" t="s">
        <v>44</v>
      </c>
      <c r="B19" s="39" t="s">
        <v>92</v>
      </c>
      <c r="C19" s="36"/>
      <c r="D19" s="36"/>
      <c r="E19" s="72">
        <f>E20+E26</f>
        <v>1914800</v>
      </c>
      <c r="F19" s="72">
        <f>F20+F26</f>
        <v>1914800</v>
      </c>
    </row>
    <row r="20" spans="1:6" ht="59.25" customHeight="1">
      <c r="A20" s="40" t="s">
        <v>45</v>
      </c>
      <c r="B20" s="41" t="s">
        <v>93</v>
      </c>
      <c r="C20" s="36"/>
      <c r="D20" s="36"/>
      <c r="E20" s="73">
        <f t="shared" ref="E20:F24" si="0">E21</f>
        <v>626000</v>
      </c>
      <c r="F20" s="73">
        <f t="shared" si="0"/>
        <v>626000</v>
      </c>
    </row>
    <row r="21" spans="1:6" ht="124.5" customHeight="1">
      <c r="A21" s="40" t="s">
        <v>138</v>
      </c>
      <c r="B21" s="41" t="s">
        <v>93</v>
      </c>
      <c r="C21" s="42" t="s">
        <v>124</v>
      </c>
      <c r="D21" s="42"/>
      <c r="E21" s="73">
        <f>E24</f>
        <v>626000</v>
      </c>
      <c r="F21" s="73">
        <f>F24</f>
        <v>626000</v>
      </c>
    </row>
    <row r="22" spans="1:6" ht="138" customHeight="1">
      <c r="A22" s="40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Старокудашевский сельсовет  муниципального района Янаульский район Республики Башкортостан"</v>
      </c>
      <c r="B22" s="41" t="s">
        <v>93</v>
      </c>
      <c r="C22" s="42" t="str">
        <f>C21</f>
        <v>49 0 00 00000</v>
      </c>
      <c r="D22" s="42"/>
      <c r="E22" s="73">
        <f>E21</f>
        <v>626000</v>
      </c>
      <c r="F22" s="73">
        <f>F21</f>
        <v>626000</v>
      </c>
    </row>
    <row r="23" spans="1:6" ht="103.5" customHeight="1">
      <c r="A23" s="40" t="str">
        <f>'прил 3'!A23</f>
        <v>Основное мероприятие «Обеспечение деятельности органами местного самоуправления сельского поселения  Старокудашевский сельсовет муниципального района Янаульский район Республики Башкортостан»</v>
      </c>
      <c r="B23" s="41" t="s">
        <v>93</v>
      </c>
      <c r="C23" s="42" t="s">
        <v>172</v>
      </c>
      <c r="D23" s="42"/>
      <c r="E23" s="73">
        <f>E21</f>
        <v>626000</v>
      </c>
      <c r="F23" s="73">
        <f>F21</f>
        <v>626000</v>
      </c>
    </row>
    <row r="24" spans="1:6" ht="17.25" customHeight="1">
      <c r="A24" s="40" t="str">
        <f>'прил 5'!A47</f>
        <v>Глава муниципального образования</v>
      </c>
      <c r="B24" s="41" t="s">
        <v>93</v>
      </c>
      <c r="C24" s="42" t="s">
        <v>125</v>
      </c>
      <c r="D24" s="42"/>
      <c r="E24" s="73">
        <f t="shared" si="0"/>
        <v>626000</v>
      </c>
      <c r="F24" s="73">
        <f t="shared" si="0"/>
        <v>626000</v>
      </c>
    </row>
    <row r="25" spans="1:6" ht="104.25" customHeight="1">
      <c r="A25" s="40" t="s">
        <v>48</v>
      </c>
      <c r="B25" s="41" t="s">
        <v>93</v>
      </c>
      <c r="C25" s="42" t="s">
        <v>125</v>
      </c>
      <c r="D25" s="42">
        <v>100</v>
      </c>
      <c r="E25" s="73">
        <v>626000</v>
      </c>
      <c r="F25" s="73">
        <v>626000</v>
      </c>
    </row>
    <row r="26" spans="1:6" ht="89.25" customHeight="1">
      <c r="A26" s="40" t="s">
        <v>49</v>
      </c>
      <c r="B26" s="41" t="s">
        <v>94</v>
      </c>
      <c r="C26" s="42"/>
      <c r="D26" s="42"/>
      <c r="E26" s="73">
        <f t="shared" ref="E26:F26" si="1">E27</f>
        <v>1288800</v>
      </c>
      <c r="F26" s="73">
        <f t="shared" si="1"/>
        <v>1288800</v>
      </c>
    </row>
    <row r="27" spans="1:6" ht="120.75" customHeight="1">
      <c r="A27" s="40" t="s">
        <v>138</v>
      </c>
      <c r="B27" s="41" t="s">
        <v>94</v>
      </c>
      <c r="C27" s="42" t="s">
        <v>124</v>
      </c>
      <c r="D27" s="42"/>
      <c r="E27" s="73">
        <f>E30</f>
        <v>1288800</v>
      </c>
      <c r="F27" s="73">
        <f>F30</f>
        <v>1288800</v>
      </c>
    </row>
    <row r="28" spans="1:6" ht="138.75" customHeight="1">
      <c r="A28" s="40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Старокудашевский сельсовет  муниципального района Янаульский район Республики Башкортостан"</v>
      </c>
      <c r="B28" s="41" t="s">
        <v>94</v>
      </c>
      <c r="C28" s="42" t="str">
        <f>C27</f>
        <v>49 0 00 00000</v>
      </c>
      <c r="D28" s="42"/>
      <c r="E28" s="73">
        <f>E27</f>
        <v>1288800</v>
      </c>
      <c r="F28" s="73">
        <f>F27</f>
        <v>1288800</v>
      </c>
    </row>
    <row r="29" spans="1:6" ht="111.75" customHeight="1">
      <c r="A29" s="40" t="str">
        <f>'прил 3'!A23</f>
        <v>Основное мероприятие «Обеспечение деятельности органами местного самоуправления сельского поселения  Старокудашевский сельсовет муниципального района Янаульский район Республики Башкортостан»</v>
      </c>
      <c r="B29" s="41" t="s">
        <v>94</v>
      </c>
      <c r="C29" s="42" t="s">
        <v>172</v>
      </c>
      <c r="D29" s="42"/>
      <c r="E29" s="73">
        <f>E27</f>
        <v>1288800</v>
      </c>
      <c r="F29" s="73">
        <f>F27</f>
        <v>1288800</v>
      </c>
    </row>
    <row r="30" spans="1:6" ht="28.5" customHeight="1">
      <c r="A30" s="40" t="str">
        <f>'прил 5'!A49</f>
        <v>Аппараты органов государственной власти Республики Башкортостан</v>
      </c>
      <c r="B30" s="41" t="s">
        <v>94</v>
      </c>
      <c r="C30" s="42" t="s">
        <v>126</v>
      </c>
      <c r="D30" s="42"/>
      <c r="E30" s="73">
        <f t="shared" ref="E30:F30" si="2">E31+E32+E33</f>
        <v>1288800</v>
      </c>
      <c r="F30" s="73">
        <f t="shared" si="2"/>
        <v>1288800</v>
      </c>
    </row>
    <row r="31" spans="1:6" ht="112.5" customHeight="1">
      <c r="A31" s="40" t="s">
        <v>48</v>
      </c>
      <c r="B31" s="41" t="s">
        <v>94</v>
      </c>
      <c r="C31" s="42" t="s">
        <v>126</v>
      </c>
      <c r="D31" s="42">
        <v>100</v>
      </c>
      <c r="E31" s="73">
        <v>570400</v>
      </c>
      <c r="F31" s="73">
        <v>570400</v>
      </c>
    </row>
    <row r="32" spans="1:6" ht="47.25" customHeight="1">
      <c r="A32" s="40" t="s">
        <v>50</v>
      </c>
      <c r="B32" s="41" t="s">
        <v>94</v>
      </c>
      <c r="C32" s="42" t="s">
        <v>126</v>
      </c>
      <c r="D32" s="42">
        <v>200</v>
      </c>
      <c r="E32" s="73">
        <v>706300</v>
      </c>
      <c r="F32" s="73">
        <v>706300</v>
      </c>
    </row>
    <row r="33" spans="1:6">
      <c r="A33" s="40" t="s">
        <v>51</v>
      </c>
      <c r="B33" s="41" t="s">
        <v>94</v>
      </c>
      <c r="C33" s="42" t="s">
        <v>126</v>
      </c>
      <c r="D33" s="42">
        <v>800</v>
      </c>
      <c r="E33" s="73">
        <v>12100</v>
      </c>
      <c r="F33" s="73">
        <v>12100</v>
      </c>
    </row>
    <row r="34" spans="1:6">
      <c r="A34" s="40" t="s">
        <v>52</v>
      </c>
      <c r="B34" s="41" t="s">
        <v>95</v>
      </c>
      <c r="C34" s="42"/>
      <c r="D34" s="42"/>
      <c r="E34" s="73">
        <f t="shared" ref="E34:F36" si="3">E35</f>
        <v>10000</v>
      </c>
      <c r="F34" s="73">
        <f t="shared" si="3"/>
        <v>10000</v>
      </c>
    </row>
    <row r="35" spans="1:6">
      <c r="A35" s="43" t="s">
        <v>46</v>
      </c>
      <c r="B35" s="41" t="s">
        <v>95</v>
      </c>
      <c r="C35" s="42" t="s">
        <v>47</v>
      </c>
      <c r="D35" s="42"/>
      <c r="E35" s="73">
        <f t="shared" si="3"/>
        <v>10000</v>
      </c>
      <c r="F35" s="73">
        <f t="shared" si="3"/>
        <v>10000</v>
      </c>
    </row>
    <row r="36" spans="1:6" ht="28.2">
      <c r="A36" s="40" t="s">
        <v>53</v>
      </c>
      <c r="B36" s="41" t="s">
        <v>95</v>
      </c>
      <c r="C36" s="42" t="s">
        <v>54</v>
      </c>
      <c r="D36" s="42"/>
      <c r="E36" s="73">
        <f t="shared" si="3"/>
        <v>10000</v>
      </c>
      <c r="F36" s="73">
        <f t="shared" si="3"/>
        <v>10000</v>
      </c>
    </row>
    <row r="37" spans="1:6">
      <c r="A37" s="40" t="s">
        <v>51</v>
      </c>
      <c r="B37" s="41" t="s">
        <v>95</v>
      </c>
      <c r="C37" s="42" t="s">
        <v>54</v>
      </c>
      <c r="D37" s="42">
        <v>800</v>
      </c>
      <c r="E37" s="73">
        <v>10000</v>
      </c>
      <c r="F37" s="73">
        <v>10000</v>
      </c>
    </row>
    <row r="38" spans="1:6">
      <c r="A38" s="38" t="s">
        <v>55</v>
      </c>
      <c r="B38" s="39" t="s">
        <v>96</v>
      </c>
      <c r="C38" s="36"/>
      <c r="D38" s="36"/>
      <c r="E38" s="72">
        <f t="shared" ref="E38:F39" si="4">E39</f>
        <v>108200</v>
      </c>
      <c r="F38" s="72">
        <f t="shared" si="4"/>
        <v>112200</v>
      </c>
    </row>
    <row r="39" spans="1:6" ht="28.2">
      <c r="A39" s="40" t="s">
        <v>56</v>
      </c>
      <c r="B39" s="41" t="s">
        <v>97</v>
      </c>
      <c r="C39" s="36"/>
      <c r="D39" s="36"/>
      <c r="E39" s="73">
        <f t="shared" si="4"/>
        <v>108200</v>
      </c>
      <c r="F39" s="73">
        <f t="shared" si="4"/>
        <v>112200</v>
      </c>
    </row>
    <row r="40" spans="1:6" ht="122.25" customHeight="1">
      <c r="A40" s="40" t="s">
        <v>138</v>
      </c>
      <c r="B40" s="41" t="s">
        <v>97</v>
      </c>
      <c r="C40" s="42" t="s">
        <v>124</v>
      </c>
      <c r="D40" s="36"/>
      <c r="E40" s="73">
        <f>E43</f>
        <v>108200</v>
      </c>
      <c r="F40" s="73">
        <f>F43</f>
        <v>112200</v>
      </c>
    </row>
    <row r="41" spans="1:6" ht="124.8">
      <c r="A41" s="40" t="str">
        <f>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Старокудашевский сельсовет  муниципального района Янаульский район Республики Башкортостан"</v>
      </c>
      <c r="B41" s="41" t="s">
        <v>97</v>
      </c>
      <c r="C41" s="42" t="str">
        <f>C40</f>
        <v>49 0 00 00000</v>
      </c>
      <c r="D41" s="82"/>
      <c r="E41" s="73">
        <f>E40</f>
        <v>108200</v>
      </c>
      <c r="F41" s="73">
        <f>F40</f>
        <v>112200</v>
      </c>
    </row>
    <row r="42" spans="1:6" ht="108" customHeight="1">
      <c r="A42" s="40" t="str">
        <f>A29</f>
        <v>Основное мероприятие «Обеспечение деятельности органами местного самоуправления сельского поселения  Старокудашевский сельсовет муниципального района Янаульский район Республики Башкортостан»</v>
      </c>
      <c r="B42" s="41" t="s">
        <v>97</v>
      </c>
      <c r="C42" s="42" t="s">
        <v>172</v>
      </c>
      <c r="D42" s="82"/>
      <c r="E42" s="73">
        <f>E40</f>
        <v>108200</v>
      </c>
      <c r="F42" s="73">
        <f>F40</f>
        <v>112200</v>
      </c>
    </row>
    <row r="43" spans="1:6" ht="55.8">
      <c r="A43" s="40" t="s">
        <v>119</v>
      </c>
      <c r="B43" s="41" t="s">
        <v>97</v>
      </c>
      <c r="C43" s="42" t="s">
        <v>127</v>
      </c>
      <c r="D43" s="42"/>
      <c r="E43" s="73">
        <f t="shared" ref="E43:F43" si="5">E44+E45</f>
        <v>108200</v>
      </c>
      <c r="F43" s="73">
        <f t="shared" si="5"/>
        <v>112200</v>
      </c>
    </row>
    <row r="44" spans="1:6" ht="108" customHeight="1">
      <c r="A44" s="40" t="s">
        <v>48</v>
      </c>
      <c r="B44" s="41" t="s">
        <v>97</v>
      </c>
      <c r="C44" s="42" t="s">
        <v>127</v>
      </c>
      <c r="D44" s="42">
        <v>100</v>
      </c>
      <c r="E44" s="73">
        <v>106200</v>
      </c>
      <c r="F44" s="73">
        <v>109200</v>
      </c>
    </row>
    <row r="45" spans="1:6" ht="41.25" customHeight="1">
      <c r="A45" s="40" t="s">
        <v>50</v>
      </c>
      <c r="B45" s="41" t="s">
        <v>97</v>
      </c>
      <c r="C45" s="42" t="s">
        <v>127</v>
      </c>
      <c r="D45" s="42">
        <v>200</v>
      </c>
      <c r="E45" s="73">
        <v>2000</v>
      </c>
      <c r="F45" s="73">
        <v>3000</v>
      </c>
    </row>
    <row r="46" spans="1:6" ht="28.2">
      <c r="A46" s="38" t="s">
        <v>64</v>
      </c>
      <c r="B46" s="39" t="s">
        <v>100</v>
      </c>
      <c r="C46" s="36"/>
      <c r="D46" s="36"/>
      <c r="E46" s="72">
        <f>E47</f>
        <v>1661700</v>
      </c>
      <c r="F46" s="72">
        <f>F47</f>
        <v>1661700</v>
      </c>
    </row>
    <row r="47" spans="1:6">
      <c r="A47" s="40" t="s">
        <v>65</v>
      </c>
      <c r="B47" s="41" t="s">
        <v>101</v>
      </c>
      <c r="C47" s="36"/>
      <c r="D47" s="36"/>
      <c r="E47" s="72">
        <f t="shared" ref="E47:F49" si="6">E48</f>
        <v>1661700</v>
      </c>
      <c r="F47" s="72">
        <f t="shared" si="6"/>
        <v>1661700</v>
      </c>
    </row>
    <row r="48" spans="1:6" ht="102" customHeight="1">
      <c r="A48" s="40" t="s">
        <v>139</v>
      </c>
      <c r="B48" s="41" t="s">
        <v>101</v>
      </c>
      <c r="C48" s="36" t="s">
        <v>78</v>
      </c>
      <c r="D48" s="36"/>
      <c r="E48" s="72">
        <f t="shared" si="6"/>
        <v>1661700</v>
      </c>
      <c r="F48" s="72">
        <f t="shared" si="6"/>
        <v>1661700</v>
      </c>
    </row>
    <row r="49" spans="1:6" ht="28.2">
      <c r="A49" s="43" t="s">
        <v>66</v>
      </c>
      <c r="B49" s="41" t="s">
        <v>101</v>
      </c>
      <c r="C49" s="42" t="s">
        <v>67</v>
      </c>
      <c r="D49" s="42"/>
      <c r="E49" s="72">
        <f t="shared" si="6"/>
        <v>1661700</v>
      </c>
      <c r="F49" s="72">
        <f t="shared" si="6"/>
        <v>1661700</v>
      </c>
    </row>
    <row r="50" spans="1:6" ht="42">
      <c r="A50" s="40" t="s">
        <v>68</v>
      </c>
      <c r="B50" s="41" t="s">
        <v>101</v>
      </c>
      <c r="C50" s="42" t="s">
        <v>69</v>
      </c>
      <c r="D50" s="42"/>
      <c r="E50" s="72">
        <f>E51</f>
        <v>1661700</v>
      </c>
      <c r="F50" s="72">
        <f>F51</f>
        <v>1661700</v>
      </c>
    </row>
    <row r="51" spans="1:6" ht="30.75" customHeight="1">
      <c r="A51" s="43" t="s">
        <v>70</v>
      </c>
      <c r="B51" s="41" t="s">
        <v>101</v>
      </c>
      <c r="C51" s="42" t="s">
        <v>71</v>
      </c>
      <c r="D51" s="42"/>
      <c r="E51" s="73">
        <f>E53+E54+E52</f>
        <v>1661700</v>
      </c>
      <c r="F51" s="73">
        <f>F53+F54+F52</f>
        <v>1661700</v>
      </c>
    </row>
    <row r="52" spans="1:6" ht="107.25" customHeight="1">
      <c r="A52" s="43" t="s">
        <v>48</v>
      </c>
      <c r="B52" s="55" t="s">
        <v>101</v>
      </c>
      <c r="C52" s="42" t="s">
        <v>71</v>
      </c>
      <c r="D52" s="42">
        <v>100</v>
      </c>
      <c r="E52" s="73">
        <v>222700</v>
      </c>
      <c r="F52" s="73">
        <v>222700</v>
      </c>
    </row>
    <row r="53" spans="1:6" ht="42">
      <c r="A53" s="40" t="s">
        <v>72</v>
      </c>
      <c r="B53" s="41" t="s">
        <v>101</v>
      </c>
      <c r="C53" s="42" t="s">
        <v>71</v>
      </c>
      <c r="D53" s="42">
        <v>200</v>
      </c>
      <c r="E53" s="73">
        <v>1436900</v>
      </c>
      <c r="F53" s="73">
        <v>1436900</v>
      </c>
    </row>
    <row r="54" spans="1:6">
      <c r="A54" s="40" t="s">
        <v>51</v>
      </c>
      <c r="B54" s="41" t="s">
        <v>101</v>
      </c>
      <c r="C54" s="42" t="s">
        <v>120</v>
      </c>
      <c r="D54" s="42">
        <v>800</v>
      </c>
      <c r="E54" s="73">
        <v>2100</v>
      </c>
      <c r="F54" s="73">
        <v>2100</v>
      </c>
    </row>
    <row r="55" spans="1:6" ht="32.25" customHeight="1">
      <c r="A55" s="38" t="s">
        <v>74</v>
      </c>
      <c r="B55" s="41">
        <v>9900</v>
      </c>
      <c r="C55" s="42"/>
      <c r="D55" s="42"/>
      <c r="E55" s="73">
        <f t="shared" ref="E55:F58" si="7">E56</f>
        <v>92000</v>
      </c>
      <c r="F55" s="73">
        <f t="shared" si="7"/>
        <v>188800</v>
      </c>
    </row>
    <row r="56" spans="1:6">
      <c r="A56" s="43" t="s">
        <v>75</v>
      </c>
      <c r="B56" s="41">
        <v>9999</v>
      </c>
      <c r="C56" s="42"/>
      <c r="D56" s="42"/>
      <c r="E56" s="73">
        <f t="shared" si="7"/>
        <v>92000</v>
      </c>
      <c r="F56" s="73">
        <f t="shared" si="7"/>
        <v>188800</v>
      </c>
    </row>
    <row r="57" spans="1:6">
      <c r="A57" s="40" t="s">
        <v>46</v>
      </c>
      <c r="B57" s="41">
        <v>9999</v>
      </c>
      <c r="C57" s="42" t="s">
        <v>47</v>
      </c>
      <c r="D57" s="42"/>
      <c r="E57" s="73">
        <f t="shared" si="7"/>
        <v>92000</v>
      </c>
      <c r="F57" s="73">
        <f t="shared" si="7"/>
        <v>188800</v>
      </c>
    </row>
    <row r="58" spans="1:6">
      <c r="A58" s="40" t="s">
        <v>75</v>
      </c>
      <c r="B58" s="41">
        <v>9999</v>
      </c>
      <c r="C58" s="42" t="s">
        <v>76</v>
      </c>
      <c r="D58" s="42"/>
      <c r="E58" s="73">
        <f t="shared" si="7"/>
        <v>92000</v>
      </c>
      <c r="F58" s="73">
        <f t="shared" si="7"/>
        <v>188800</v>
      </c>
    </row>
    <row r="59" spans="1:6">
      <c r="A59" s="40" t="s">
        <v>77</v>
      </c>
      <c r="B59" s="41">
        <v>9999</v>
      </c>
      <c r="C59" s="42" t="s">
        <v>76</v>
      </c>
      <c r="D59" s="42">
        <v>900</v>
      </c>
      <c r="E59" s="73">
        <v>92000</v>
      </c>
      <c r="F59" s="73">
        <v>188800</v>
      </c>
    </row>
    <row r="62" spans="1:6">
      <c r="A62" s="1"/>
      <c r="B62" s="1"/>
      <c r="C62" s="1"/>
      <c r="D62" s="1"/>
    </row>
    <row r="63" spans="1:6">
      <c r="A63" s="1" t="s">
        <v>39</v>
      </c>
      <c r="B63" s="1"/>
      <c r="C63" s="1"/>
      <c r="D63" s="6" t="s">
        <v>105</v>
      </c>
    </row>
  </sheetData>
  <mergeCells count="9">
    <mergeCell ref="A10:F10"/>
    <mergeCell ref="A11:F11"/>
    <mergeCell ref="A12:F12"/>
    <mergeCell ref="A13:F13"/>
    <mergeCell ref="A16:A17"/>
    <mergeCell ref="B16:B17"/>
    <mergeCell ref="C16:C17"/>
    <mergeCell ref="D16:D17"/>
    <mergeCell ref="E16:F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4" fitToHeight="0" orientation="portrait" verticalDpi="180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4"/>
  <sheetViews>
    <sheetView zoomScale="75" zoomScaleNormal="75" workbookViewId="0">
      <selection activeCell="E19" sqref="E19"/>
    </sheetView>
  </sheetViews>
  <sheetFormatPr defaultRowHeight="14.4"/>
  <cols>
    <col min="1" max="1" width="49.5546875" customWidth="1"/>
    <col min="2" max="2" width="18.44140625" customWidth="1"/>
    <col min="4" max="4" width="20.5546875" customWidth="1"/>
    <col min="5" max="5" width="24" customWidth="1"/>
  </cols>
  <sheetData>
    <row r="1" spans="1:6">
      <c r="C1" s="113"/>
      <c r="D1" s="113"/>
      <c r="E1" s="6" t="s">
        <v>166</v>
      </c>
    </row>
    <row r="2" spans="1:6">
      <c r="C2" s="113"/>
      <c r="D2" s="113"/>
      <c r="E2" s="6" t="s">
        <v>102</v>
      </c>
    </row>
    <row r="3" spans="1:6">
      <c r="C3" s="113"/>
      <c r="D3" s="113"/>
      <c r="E3" s="6" t="s">
        <v>37</v>
      </c>
    </row>
    <row r="4" spans="1:6">
      <c r="C4" s="113"/>
      <c r="D4" s="113"/>
      <c r="E4" s="6" t="s">
        <v>239</v>
      </c>
    </row>
    <row r="5" spans="1:6">
      <c r="C5" s="113"/>
      <c r="D5" s="113"/>
      <c r="E5" s="6" t="s">
        <v>103</v>
      </c>
    </row>
    <row r="6" spans="1:6">
      <c r="C6" s="113"/>
      <c r="D6" s="113"/>
      <c r="E6" s="6" t="s">
        <v>37</v>
      </c>
    </row>
    <row r="7" spans="1:6">
      <c r="C7" s="113"/>
      <c r="D7" s="113"/>
      <c r="E7" s="6" t="s">
        <v>130</v>
      </c>
    </row>
    <row r="8" spans="1:6">
      <c r="C8" s="113"/>
      <c r="D8" s="113"/>
      <c r="E8" s="6" t="s">
        <v>131</v>
      </c>
    </row>
    <row r="9" spans="1:6">
      <c r="B9" s="34"/>
      <c r="C9" s="34"/>
      <c r="D9" s="34"/>
      <c r="E9" s="34"/>
    </row>
    <row r="10" spans="1:6" ht="15.6">
      <c r="A10" s="149" t="s">
        <v>107</v>
      </c>
      <c r="B10" s="149"/>
      <c r="C10" s="149"/>
      <c r="D10" s="149"/>
      <c r="E10" s="149"/>
      <c r="F10" s="35"/>
    </row>
    <row r="11" spans="1:6" ht="15.6">
      <c r="A11" s="149" t="s">
        <v>167</v>
      </c>
      <c r="B11" s="149"/>
      <c r="C11" s="149"/>
      <c r="D11" s="149"/>
      <c r="E11" s="149"/>
      <c r="F11" s="149"/>
    </row>
    <row r="12" spans="1:6" ht="15.6">
      <c r="A12" s="149" t="s">
        <v>91</v>
      </c>
      <c r="B12" s="149"/>
      <c r="C12" s="149"/>
      <c r="D12" s="149"/>
      <c r="E12" s="149"/>
      <c r="F12" s="35"/>
    </row>
    <row r="13" spans="1:6" ht="15.6">
      <c r="A13" s="149" t="s">
        <v>90</v>
      </c>
      <c r="B13" s="149"/>
      <c r="C13" s="149"/>
      <c r="D13" s="149"/>
      <c r="E13" s="149"/>
      <c r="F13" s="35"/>
    </row>
    <row r="14" spans="1:6">
      <c r="A14" s="2"/>
      <c r="B14" s="2"/>
      <c r="C14" s="2"/>
      <c r="D14" s="2"/>
      <c r="E14" s="2"/>
      <c r="F14" s="2"/>
    </row>
    <row r="15" spans="1:6">
      <c r="E15" s="50" t="s">
        <v>128</v>
      </c>
    </row>
    <row r="16" spans="1:6">
      <c r="A16" s="155" t="s">
        <v>1</v>
      </c>
      <c r="B16" s="155" t="s">
        <v>42</v>
      </c>
      <c r="C16" s="155" t="s">
        <v>43</v>
      </c>
      <c r="D16" s="155" t="s">
        <v>2</v>
      </c>
      <c r="E16" s="155"/>
    </row>
    <row r="17" spans="1:5">
      <c r="A17" s="155"/>
      <c r="B17" s="155"/>
      <c r="C17" s="155"/>
      <c r="D17" s="76" t="s">
        <v>123</v>
      </c>
      <c r="E17" s="76" t="s">
        <v>136</v>
      </c>
    </row>
    <row r="18" spans="1:5">
      <c r="A18" s="37" t="s">
        <v>3</v>
      </c>
      <c r="B18" s="36"/>
      <c r="C18" s="36"/>
      <c r="D18" s="72">
        <f>D19+D26</f>
        <v>3786700</v>
      </c>
      <c r="E18" s="72">
        <f>E19+E26</f>
        <v>3887500</v>
      </c>
    </row>
    <row r="19" spans="1:5" ht="75" customHeight="1">
      <c r="A19" s="38" t="s">
        <v>139</v>
      </c>
      <c r="B19" s="44" t="s">
        <v>78</v>
      </c>
      <c r="C19" s="42"/>
      <c r="D19" s="72">
        <f>D20</f>
        <v>1661700</v>
      </c>
      <c r="E19" s="72">
        <f>E20</f>
        <v>1661700</v>
      </c>
    </row>
    <row r="20" spans="1:5" ht="32.25" customHeight="1">
      <c r="A20" s="46" t="s">
        <v>66</v>
      </c>
      <c r="B20" s="42" t="s">
        <v>67</v>
      </c>
      <c r="C20" s="42"/>
      <c r="D20" s="73">
        <f t="shared" ref="D20:E20" si="0">D21</f>
        <v>1661700</v>
      </c>
      <c r="E20" s="73">
        <f t="shared" si="0"/>
        <v>1661700</v>
      </c>
    </row>
    <row r="21" spans="1:5" ht="35.25" customHeight="1">
      <c r="A21" s="46" t="s">
        <v>80</v>
      </c>
      <c r="B21" s="42" t="s">
        <v>69</v>
      </c>
      <c r="C21" s="42"/>
      <c r="D21" s="73">
        <f>D22</f>
        <v>1661700</v>
      </c>
      <c r="E21" s="73">
        <f>E22</f>
        <v>1661700</v>
      </c>
    </row>
    <row r="22" spans="1:5" ht="33.75" customHeight="1">
      <c r="A22" s="46" t="s">
        <v>81</v>
      </c>
      <c r="B22" s="42" t="s">
        <v>71</v>
      </c>
      <c r="C22" s="42"/>
      <c r="D22" s="73">
        <f>D24+D25+D23</f>
        <v>1661700</v>
      </c>
      <c r="E22" s="73">
        <f>E24+E25+E23</f>
        <v>1661700</v>
      </c>
    </row>
    <row r="23" spans="1:5" ht="33.75" customHeight="1">
      <c r="A23" s="56" t="s">
        <v>48</v>
      </c>
      <c r="B23" s="57" t="s">
        <v>71</v>
      </c>
      <c r="C23" s="57">
        <v>100</v>
      </c>
      <c r="D23" s="73">
        <f>'прил 6'!E52</f>
        <v>222700</v>
      </c>
      <c r="E23" s="73">
        <f>'прил 6'!F52</f>
        <v>222700</v>
      </c>
    </row>
    <row r="24" spans="1:5" ht="27.6">
      <c r="A24" s="46" t="s">
        <v>72</v>
      </c>
      <c r="B24" s="42" t="s">
        <v>71</v>
      </c>
      <c r="C24" s="42">
        <v>200</v>
      </c>
      <c r="D24" s="73">
        <f>'прил 6'!E53</f>
        <v>1436900</v>
      </c>
      <c r="E24" s="73">
        <f>'прил 6'!F53</f>
        <v>1436900</v>
      </c>
    </row>
    <row r="25" spans="1:5">
      <c r="A25" s="40" t="s">
        <v>51</v>
      </c>
      <c r="B25" s="42" t="s">
        <v>120</v>
      </c>
      <c r="C25" s="42">
        <v>800</v>
      </c>
      <c r="D25" s="73">
        <v>2100</v>
      </c>
      <c r="E25" s="73">
        <v>2100</v>
      </c>
    </row>
    <row r="26" spans="1:5" ht="69.599999999999994">
      <c r="A26" s="38" t="s">
        <v>138</v>
      </c>
      <c r="B26" s="44" t="s">
        <v>124</v>
      </c>
      <c r="C26" s="44"/>
      <c r="D26" s="72">
        <f>D29+D31+D35+D37+D40</f>
        <v>2125000</v>
      </c>
      <c r="E26" s="72">
        <f>E29+E31+E35+E37+E40</f>
        <v>2225800</v>
      </c>
    </row>
    <row r="27" spans="1:5" ht="83.4">
      <c r="A27" s="40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Старокудашевский сельсовет  муниципального района Янаульский район Республики Башкортостан"</v>
      </c>
      <c r="B27" s="42" t="str">
        <f>B26</f>
        <v>49 0 00 00000</v>
      </c>
      <c r="C27" s="42"/>
      <c r="D27" s="73">
        <f>D26</f>
        <v>2125000</v>
      </c>
      <c r="E27" s="73">
        <f>E26</f>
        <v>2225800</v>
      </c>
    </row>
    <row r="28" spans="1:5" ht="69.599999999999994">
      <c r="A28" s="40" t="str">
        <f>'прил 3'!A23</f>
        <v>Основное мероприятие «Обеспечение деятельности органами местного самоуправления сельского поселения  Старокудашевский сельсовет муниципального района Янаульский район Республики Башкортостан»</v>
      </c>
      <c r="B28" s="42" t="s">
        <v>172</v>
      </c>
      <c r="C28" s="42"/>
      <c r="D28" s="73">
        <f>D26</f>
        <v>2125000</v>
      </c>
      <c r="E28" s="73">
        <f>E26</f>
        <v>2225800</v>
      </c>
    </row>
    <row r="29" spans="1:5" ht="20.25" customHeight="1">
      <c r="A29" s="46" t="str">
        <f>прил4!A48</f>
        <v>Глава муниципального образования</v>
      </c>
      <c r="B29" s="42" t="s">
        <v>125</v>
      </c>
      <c r="C29" s="42"/>
      <c r="D29" s="73">
        <f t="shared" ref="D29:E29" si="1">D30</f>
        <v>626000</v>
      </c>
      <c r="E29" s="73">
        <f t="shared" si="1"/>
        <v>626000</v>
      </c>
    </row>
    <row r="30" spans="1:5" ht="75.75" customHeight="1">
      <c r="A30" s="46" t="s">
        <v>48</v>
      </c>
      <c r="B30" s="42" t="s">
        <v>125</v>
      </c>
      <c r="C30" s="42">
        <v>100</v>
      </c>
      <c r="D30" s="73">
        <f>'прил 6'!E25</f>
        <v>626000</v>
      </c>
      <c r="E30" s="73">
        <f>'прил 6'!F25</f>
        <v>626000</v>
      </c>
    </row>
    <row r="31" spans="1:5" ht="30.75" customHeight="1">
      <c r="A31" s="46" t="str">
        <f>'прил 5'!A49</f>
        <v>Аппараты органов государственной власти Республики Башкортостан</v>
      </c>
      <c r="B31" s="42" t="s">
        <v>126</v>
      </c>
      <c r="C31" s="42"/>
      <c r="D31" s="73">
        <f t="shared" ref="D31" si="2">D32+D33+D34</f>
        <v>1288800</v>
      </c>
      <c r="E31" s="73">
        <f t="shared" ref="E31" si="3">E32+E33+E34</f>
        <v>1288800</v>
      </c>
    </row>
    <row r="32" spans="1:5" ht="83.25" customHeight="1">
      <c r="A32" s="46" t="s">
        <v>48</v>
      </c>
      <c r="B32" s="42" t="s">
        <v>126</v>
      </c>
      <c r="C32" s="42">
        <v>100</v>
      </c>
      <c r="D32" s="73">
        <f>'прил 6'!E31</f>
        <v>570400</v>
      </c>
      <c r="E32" s="73">
        <f>'прил 6'!F31</f>
        <v>570400</v>
      </c>
    </row>
    <row r="33" spans="1:5" ht="31.5" customHeight="1">
      <c r="A33" s="46" t="s">
        <v>72</v>
      </c>
      <c r="B33" s="42" t="s">
        <v>126</v>
      </c>
      <c r="C33" s="42">
        <v>200</v>
      </c>
      <c r="D33" s="73">
        <f>'прил 6'!E32</f>
        <v>706300</v>
      </c>
      <c r="E33" s="73">
        <f>'прил 6'!F32</f>
        <v>706300</v>
      </c>
    </row>
    <row r="34" spans="1:5">
      <c r="A34" s="46" t="s">
        <v>51</v>
      </c>
      <c r="B34" s="42" t="s">
        <v>126</v>
      </c>
      <c r="C34" s="42">
        <v>800</v>
      </c>
      <c r="D34" s="73">
        <f>'прил 6'!E33</f>
        <v>12100</v>
      </c>
      <c r="E34" s="73">
        <f>'прил 6'!F33</f>
        <v>12100</v>
      </c>
    </row>
    <row r="35" spans="1:5">
      <c r="A35" s="46" t="s">
        <v>53</v>
      </c>
      <c r="B35" s="42" t="s">
        <v>54</v>
      </c>
      <c r="C35" s="42"/>
      <c r="D35" s="73">
        <f t="shared" ref="D35:E35" si="4">D36</f>
        <v>10000</v>
      </c>
      <c r="E35" s="73">
        <f t="shared" si="4"/>
        <v>10000</v>
      </c>
    </row>
    <row r="36" spans="1:5">
      <c r="A36" s="46" t="s">
        <v>51</v>
      </c>
      <c r="B36" s="42" t="s">
        <v>54</v>
      </c>
      <c r="C36" s="42">
        <v>800</v>
      </c>
      <c r="D36" s="73">
        <f>'прил 6'!E37</f>
        <v>10000</v>
      </c>
      <c r="E36" s="73">
        <f>'прил 6'!F37</f>
        <v>10000</v>
      </c>
    </row>
    <row r="37" spans="1:5" ht="42">
      <c r="A37" s="40" t="s">
        <v>119</v>
      </c>
      <c r="B37" s="42" t="s">
        <v>127</v>
      </c>
      <c r="C37" s="42"/>
      <c r="D37" s="73">
        <f t="shared" ref="D37" si="5">D38+D39</f>
        <v>108200</v>
      </c>
      <c r="E37" s="73">
        <f t="shared" ref="E37" si="6">E38+E39</f>
        <v>112200</v>
      </c>
    </row>
    <row r="38" spans="1:5" ht="79.5" customHeight="1">
      <c r="A38" s="46" t="s">
        <v>48</v>
      </c>
      <c r="B38" s="42" t="s">
        <v>127</v>
      </c>
      <c r="C38" s="42">
        <v>100</v>
      </c>
      <c r="D38" s="73">
        <f>'прил 6'!E44</f>
        <v>106200</v>
      </c>
      <c r="E38" s="73">
        <f>'прил 6'!F44</f>
        <v>109200</v>
      </c>
    </row>
    <row r="39" spans="1:5" ht="27.6">
      <c r="A39" s="46" t="s">
        <v>72</v>
      </c>
      <c r="B39" s="42" t="s">
        <v>127</v>
      </c>
      <c r="C39" s="42">
        <v>200</v>
      </c>
      <c r="D39" s="73">
        <f>'прил 6'!E45</f>
        <v>2000</v>
      </c>
      <c r="E39" s="73">
        <f>'прил 6'!F45</f>
        <v>3000</v>
      </c>
    </row>
    <row r="40" spans="1:5">
      <c r="A40" s="46" t="s">
        <v>75</v>
      </c>
      <c r="B40" s="42" t="s">
        <v>76</v>
      </c>
      <c r="C40" s="42"/>
      <c r="D40" s="73">
        <f t="shared" ref="D40:E40" si="7">D41</f>
        <v>92000</v>
      </c>
      <c r="E40" s="73">
        <f t="shared" si="7"/>
        <v>188800</v>
      </c>
    </row>
    <row r="41" spans="1:5">
      <c r="A41" s="40" t="s">
        <v>77</v>
      </c>
      <c r="B41" s="42" t="s">
        <v>76</v>
      </c>
      <c r="C41" s="42">
        <v>900</v>
      </c>
      <c r="D41" s="73">
        <f>'прил 6'!E59</f>
        <v>92000</v>
      </c>
      <c r="E41" s="73">
        <f>'прил 6'!F59</f>
        <v>188800</v>
      </c>
    </row>
    <row r="42" spans="1:5" ht="15.6">
      <c r="A42" s="3"/>
    </row>
    <row r="43" spans="1:5" ht="15.6">
      <c r="A43" s="3"/>
    </row>
    <row r="44" spans="1:5">
      <c r="A44" s="34" t="s">
        <v>39</v>
      </c>
      <c r="B44" s="1"/>
      <c r="C44" s="1"/>
      <c r="D44" s="6" t="s">
        <v>105</v>
      </c>
    </row>
  </sheetData>
  <mergeCells count="8">
    <mergeCell ref="A16:A17"/>
    <mergeCell ref="B16:B17"/>
    <mergeCell ref="C16:C17"/>
    <mergeCell ref="D16:E16"/>
    <mergeCell ref="A10:E10"/>
    <mergeCell ref="A11:F11"/>
    <mergeCell ref="A12:E12"/>
    <mergeCell ref="A13:E13"/>
  </mergeCells>
  <printOptions horizontalCentered="1"/>
  <pageMargins left="0.9055118110236221" right="0.31496062992125984" top="0.74803149606299213" bottom="0.74803149606299213" header="0.31496062992125984" footer="0.31496062992125984"/>
  <pageSetup paperSize="9" scale="6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3"/>
  <sheetViews>
    <sheetView zoomScale="75" zoomScaleNormal="75" workbookViewId="0">
      <selection activeCell="F18" sqref="F18"/>
    </sheetView>
  </sheetViews>
  <sheetFormatPr defaultRowHeight="14.4"/>
  <cols>
    <col min="1" max="1" width="48.6640625" customWidth="1"/>
    <col min="2" max="2" width="9.109375" customWidth="1"/>
    <col min="3" max="3" width="16.5546875" customWidth="1"/>
    <col min="5" max="5" width="16.109375" customWidth="1"/>
    <col min="6" max="6" width="16.33203125" customWidth="1"/>
  </cols>
  <sheetData>
    <row r="1" spans="1:6">
      <c r="D1" s="113"/>
      <c r="E1" s="113"/>
      <c r="F1" s="6" t="s">
        <v>168</v>
      </c>
    </row>
    <row r="2" spans="1:6">
      <c r="D2" s="113"/>
      <c r="E2" s="113"/>
      <c r="F2" s="6" t="s">
        <v>102</v>
      </c>
    </row>
    <row r="3" spans="1:6">
      <c r="D3" s="113"/>
      <c r="E3" s="113"/>
      <c r="F3" s="6" t="s">
        <v>37</v>
      </c>
    </row>
    <row r="4" spans="1:6">
      <c r="D4" s="113"/>
      <c r="E4" s="113"/>
      <c r="F4" s="6" t="s">
        <v>240</v>
      </c>
    </row>
    <row r="5" spans="1:6">
      <c r="D5" s="113"/>
      <c r="E5" s="113"/>
      <c r="F5" s="6" t="s">
        <v>103</v>
      </c>
    </row>
    <row r="6" spans="1:6">
      <c r="D6" s="113"/>
      <c r="E6" s="113"/>
      <c r="F6" s="6" t="s">
        <v>37</v>
      </c>
    </row>
    <row r="7" spans="1:6">
      <c r="D7" s="113"/>
      <c r="E7" s="113"/>
      <c r="F7" s="6" t="s">
        <v>130</v>
      </c>
    </row>
    <row r="8" spans="1:6">
      <c r="D8" s="113"/>
      <c r="E8" s="113"/>
      <c r="F8" s="6" t="s">
        <v>131</v>
      </c>
    </row>
    <row r="10" spans="1:6" ht="15.6">
      <c r="A10" s="149" t="s">
        <v>109</v>
      </c>
      <c r="B10" s="149"/>
      <c r="C10" s="149"/>
      <c r="D10" s="149"/>
      <c r="E10" s="149"/>
      <c r="F10" s="149"/>
    </row>
    <row r="11" spans="1:6" ht="15.6">
      <c r="A11" s="149" t="s">
        <v>169</v>
      </c>
      <c r="B11" s="149"/>
      <c r="C11" s="149"/>
      <c r="D11" s="149"/>
      <c r="E11" s="149"/>
      <c r="F11" s="149"/>
    </row>
    <row r="13" spans="1:6">
      <c r="F13" s="50" t="s">
        <v>128</v>
      </c>
    </row>
    <row r="14" spans="1:6">
      <c r="A14" s="155" t="s">
        <v>1</v>
      </c>
      <c r="B14" s="156" t="s">
        <v>85</v>
      </c>
      <c r="C14" s="156" t="s">
        <v>42</v>
      </c>
      <c r="D14" s="156" t="s">
        <v>43</v>
      </c>
      <c r="E14" s="155" t="s">
        <v>2</v>
      </c>
      <c r="F14" s="155"/>
    </row>
    <row r="15" spans="1:6">
      <c r="A15" s="155"/>
      <c r="B15" s="156"/>
      <c r="C15" s="156"/>
      <c r="D15" s="156"/>
      <c r="E15" s="49" t="s">
        <v>123</v>
      </c>
      <c r="F15" s="49" t="s">
        <v>136</v>
      </c>
    </row>
    <row r="16" spans="1:6">
      <c r="A16" s="48" t="s">
        <v>3</v>
      </c>
      <c r="B16" s="48"/>
      <c r="C16" s="45"/>
      <c r="D16" s="45"/>
      <c r="E16" s="72">
        <f t="shared" ref="E16:F16" si="0">E17</f>
        <v>3786700</v>
      </c>
      <c r="F16" s="72">
        <f t="shared" si="0"/>
        <v>3887500</v>
      </c>
    </row>
    <row r="17" spans="1:6" ht="66.75" customHeight="1">
      <c r="A17" s="38" t="s">
        <v>106</v>
      </c>
      <c r="B17" s="37">
        <v>791</v>
      </c>
      <c r="C17" s="36"/>
      <c r="D17" s="36"/>
      <c r="E17" s="72">
        <f>E18+E25</f>
        <v>3786700</v>
      </c>
      <c r="F17" s="72">
        <f>F18+F25</f>
        <v>3887500</v>
      </c>
    </row>
    <row r="18" spans="1:6" ht="75.75" customHeight="1">
      <c r="A18" s="38" t="s">
        <v>139</v>
      </c>
      <c r="B18" s="37">
        <v>791</v>
      </c>
      <c r="C18" s="37" t="s">
        <v>86</v>
      </c>
      <c r="D18" s="37"/>
      <c r="E18" s="72">
        <f>E19</f>
        <v>1661700</v>
      </c>
      <c r="F18" s="72">
        <f>F19</f>
        <v>1661700</v>
      </c>
    </row>
    <row r="19" spans="1:6" ht="30.75" customHeight="1">
      <c r="A19" s="46" t="s">
        <v>66</v>
      </c>
      <c r="B19" s="36">
        <v>791</v>
      </c>
      <c r="C19" s="42" t="s">
        <v>67</v>
      </c>
      <c r="D19" s="42"/>
      <c r="E19" s="73">
        <f t="shared" ref="E19:F19" si="1">E20</f>
        <v>1661700</v>
      </c>
      <c r="F19" s="73">
        <f t="shared" si="1"/>
        <v>1661700</v>
      </c>
    </row>
    <row r="20" spans="1:6" ht="32.25" customHeight="1">
      <c r="A20" s="46" t="s">
        <v>80</v>
      </c>
      <c r="B20" s="36">
        <v>791</v>
      </c>
      <c r="C20" s="42" t="s">
        <v>69</v>
      </c>
      <c r="D20" s="42"/>
      <c r="E20" s="73">
        <f>E21</f>
        <v>1661700</v>
      </c>
      <c r="F20" s="73">
        <f>F21</f>
        <v>1661700</v>
      </c>
    </row>
    <row r="21" spans="1:6" ht="30" customHeight="1">
      <c r="A21" s="46" t="s">
        <v>81</v>
      </c>
      <c r="B21" s="36">
        <v>791</v>
      </c>
      <c r="C21" s="42" t="s">
        <v>71</v>
      </c>
      <c r="D21" s="42"/>
      <c r="E21" s="73">
        <f>E23+E24+E22</f>
        <v>1661700</v>
      </c>
      <c r="F21" s="73">
        <f>F23+F24+F22</f>
        <v>1661700</v>
      </c>
    </row>
    <row r="22" spans="1:6" ht="30" customHeight="1">
      <c r="A22" s="56" t="s">
        <v>48</v>
      </c>
      <c r="B22" s="58">
        <v>791</v>
      </c>
      <c r="C22" s="57" t="s">
        <v>71</v>
      </c>
      <c r="D22" s="57">
        <v>100</v>
      </c>
      <c r="E22" s="73">
        <f>'прил 7'!D23</f>
        <v>222700</v>
      </c>
      <c r="F22" s="73">
        <f>'прил 7'!E23</f>
        <v>222700</v>
      </c>
    </row>
    <row r="23" spans="1:6" ht="31.5" customHeight="1">
      <c r="A23" s="46" t="s">
        <v>72</v>
      </c>
      <c r="B23" s="36">
        <v>791</v>
      </c>
      <c r="C23" s="42" t="s">
        <v>71</v>
      </c>
      <c r="D23" s="42">
        <v>200</v>
      </c>
      <c r="E23" s="73">
        <f>'прил 7'!D24</f>
        <v>1436900</v>
      </c>
      <c r="F23" s="73">
        <f>'прил 7'!E24</f>
        <v>1436900</v>
      </c>
    </row>
    <row r="24" spans="1:6" ht="21.75" customHeight="1">
      <c r="A24" s="40" t="s">
        <v>51</v>
      </c>
      <c r="B24" s="51">
        <v>791</v>
      </c>
      <c r="C24" s="42" t="s">
        <v>120</v>
      </c>
      <c r="D24" s="42">
        <v>800</v>
      </c>
      <c r="E24" s="73">
        <f>'прил 7'!D25</f>
        <v>2100</v>
      </c>
      <c r="F24" s="73">
        <f>'прил 7'!E25</f>
        <v>2100</v>
      </c>
    </row>
    <row r="25" spans="1:6" ht="84.75" customHeight="1">
      <c r="A25" s="38" t="s">
        <v>138</v>
      </c>
      <c r="B25" s="37">
        <v>791</v>
      </c>
      <c r="C25" s="44" t="s">
        <v>124</v>
      </c>
      <c r="D25" s="44"/>
      <c r="E25" s="72">
        <f>E28+E30+E34+E36+E39</f>
        <v>2125000</v>
      </c>
      <c r="F25" s="72">
        <f>F28+F30+F34+F36+F39</f>
        <v>2225800</v>
      </c>
    </row>
    <row r="26" spans="1:6" ht="90.75" customHeight="1">
      <c r="A26" s="40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Старокудашевский сельсовет  муниципального района Янаульский район Республики Башкортостан"</v>
      </c>
      <c r="B26" s="81">
        <v>791</v>
      </c>
      <c r="C26" s="42" t="str">
        <f>C25</f>
        <v>49 0 00 00000</v>
      </c>
      <c r="D26" s="42"/>
      <c r="E26" s="73">
        <f>E25</f>
        <v>2125000</v>
      </c>
      <c r="F26" s="73">
        <f>F25</f>
        <v>2225800</v>
      </c>
    </row>
    <row r="27" spans="1:6" ht="81.75" customHeight="1">
      <c r="A27" s="40" t="str">
        <f>'прил 3'!A23</f>
        <v>Основное мероприятие «Обеспечение деятельности органами местного самоуправления сельского поселения  Старокудашевский сельсовет муниципального района Янаульский район Республики Башкортостан»</v>
      </c>
      <c r="B27" s="81">
        <v>791</v>
      </c>
      <c r="C27" s="42" t="s">
        <v>172</v>
      </c>
      <c r="D27" s="42"/>
      <c r="E27" s="73">
        <f>E25</f>
        <v>2125000</v>
      </c>
      <c r="F27" s="73">
        <f>F25</f>
        <v>2225800</v>
      </c>
    </row>
    <row r="28" spans="1:6" ht="21" customHeight="1">
      <c r="A28" s="46" t="str">
        <f>'прил 7'!A29</f>
        <v>Глава муниципального образования</v>
      </c>
      <c r="B28" s="36">
        <v>791</v>
      </c>
      <c r="C28" s="42" t="s">
        <v>125</v>
      </c>
      <c r="D28" s="42"/>
      <c r="E28" s="73">
        <f t="shared" ref="E28:F28" si="2">E29</f>
        <v>626000</v>
      </c>
      <c r="F28" s="73">
        <f t="shared" si="2"/>
        <v>626000</v>
      </c>
    </row>
    <row r="29" spans="1:6" ht="79.5" customHeight="1">
      <c r="A29" s="46" t="s">
        <v>48</v>
      </c>
      <c r="B29" s="36">
        <v>791</v>
      </c>
      <c r="C29" s="42" t="s">
        <v>125</v>
      </c>
      <c r="D29" s="42">
        <v>100</v>
      </c>
      <c r="E29" s="73">
        <f>'прил 7'!D30</f>
        <v>626000</v>
      </c>
      <c r="F29" s="73">
        <f>'прил 7'!E30</f>
        <v>626000</v>
      </c>
    </row>
    <row r="30" spans="1:6" ht="41.25" customHeight="1">
      <c r="A30" s="46" t="str">
        <f>'прил 7'!A31</f>
        <v>Аппараты органов государственной власти Республики Башкортостан</v>
      </c>
      <c r="B30" s="36">
        <v>791</v>
      </c>
      <c r="C30" s="42" t="s">
        <v>126</v>
      </c>
      <c r="D30" s="42"/>
      <c r="E30" s="73">
        <f t="shared" ref="E30" si="3">E31+E32+E33</f>
        <v>1288800</v>
      </c>
      <c r="F30" s="73">
        <f t="shared" ref="F30" si="4">F31+F32+F33</f>
        <v>1288800</v>
      </c>
    </row>
    <row r="31" spans="1:6" ht="78" customHeight="1">
      <c r="A31" s="46" t="s">
        <v>48</v>
      </c>
      <c r="B31" s="36">
        <v>791</v>
      </c>
      <c r="C31" s="42" t="s">
        <v>126</v>
      </c>
      <c r="D31" s="42">
        <v>100</v>
      </c>
      <c r="E31" s="73">
        <f>'прил 7'!D32</f>
        <v>570400</v>
      </c>
      <c r="F31" s="73">
        <f>'прил 7'!E32</f>
        <v>570400</v>
      </c>
    </row>
    <row r="32" spans="1:6" ht="33" customHeight="1">
      <c r="A32" s="40" t="s">
        <v>72</v>
      </c>
      <c r="B32" s="36">
        <v>791</v>
      </c>
      <c r="C32" s="42" t="s">
        <v>126</v>
      </c>
      <c r="D32" s="42">
        <v>200</v>
      </c>
      <c r="E32" s="73">
        <f>'прил 7'!D33</f>
        <v>706300</v>
      </c>
      <c r="F32" s="73">
        <f>'прил 7'!E33</f>
        <v>706300</v>
      </c>
    </row>
    <row r="33" spans="1:6" ht="22.5" customHeight="1">
      <c r="A33" s="46" t="s">
        <v>51</v>
      </c>
      <c r="B33" s="36">
        <v>791</v>
      </c>
      <c r="C33" s="42" t="s">
        <v>126</v>
      </c>
      <c r="D33" s="42">
        <v>800</v>
      </c>
      <c r="E33" s="73">
        <f>'прил 7'!D34</f>
        <v>12100</v>
      </c>
      <c r="F33" s="73">
        <f>'прил 7'!E34</f>
        <v>12100</v>
      </c>
    </row>
    <row r="34" spans="1:6" ht="20.25" customHeight="1">
      <c r="A34" s="46" t="s">
        <v>53</v>
      </c>
      <c r="B34" s="36">
        <v>791</v>
      </c>
      <c r="C34" s="42" t="s">
        <v>54</v>
      </c>
      <c r="D34" s="42"/>
      <c r="E34" s="73">
        <f t="shared" ref="E34:F34" si="5">E35</f>
        <v>10000</v>
      </c>
      <c r="F34" s="73">
        <f t="shared" si="5"/>
        <v>10000</v>
      </c>
    </row>
    <row r="35" spans="1:6" ht="21" customHeight="1">
      <c r="A35" s="46" t="s">
        <v>51</v>
      </c>
      <c r="B35" s="36">
        <v>791</v>
      </c>
      <c r="C35" s="42" t="s">
        <v>54</v>
      </c>
      <c r="D35" s="42">
        <v>800</v>
      </c>
      <c r="E35" s="73">
        <f>'прил 7'!D36</f>
        <v>10000</v>
      </c>
      <c r="F35" s="73">
        <f>'прил 7'!E36</f>
        <v>10000</v>
      </c>
    </row>
    <row r="36" spans="1:6" ht="47.25" customHeight="1">
      <c r="A36" s="40" t="s">
        <v>119</v>
      </c>
      <c r="B36" s="36">
        <v>791</v>
      </c>
      <c r="C36" s="42" t="s">
        <v>127</v>
      </c>
      <c r="D36" s="42"/>
      <c r="E36" s="73">
        <f t="shared" ref="E36" si="6">E37+E38</f>
        <v>108200</v>
      </c>
      <c r="F36" s="73">
        <f t="shared" ref="F36" si="7">F37+F38</f>
        <v>112200</v>
      </c>
    </row>
    <row r="37" spans="1:6" ht="75" customHeight="1">
      <c r="A37" s="46" t="s">
        <v>48</v>
      </c>
      <c r="B37" s="36">
        <v>791</v>
      </c>
      <c r="C37" s="42" t="s">
        <v>127</v>
      </c>
      <c r="D37" s="42">
        <v>100</v>
      </c>
      <c r="E37" s="73">
        <f>'прил 7'!D38</f>
        <v>106200</v>
      </c>
      <c r="F37" s="73">
        <f>'прил 7'!E38</f>
        <v>109200</v>
      </c>
    </row>
    <row r="38" spans="1:6" ht="30" customHeight="1">
      <c r="A38" s="46" t="s">
        <v>72</v>
      </c>
      <c r="B38" s="36">
        <v>791</v>
      </c>
      <c r="C38" s="42" t="s">
        <v>127</v>
      </c>
      <c r="D38" s="42">
        <v>200</v>
      </c>
      <c r="E38" s="73">
        <f>'прил 7'!D39</f>
        <v>2000</v>
      </c>
      <c r="F38" s="73">
        <f>'прил 7'!E39</f>
        <v>3000</v>
      </c>
    </row>
    <row r="39" spans="1:6">
      <c r="A39" s="46" t="s">
        <v>75</v>
      </c>
      <c r="B39" s="36">
        <v>791</v>
      </c>
      <c r="C39" s="42" t="s">
        <v>76</v>
      </c>
      <c r="D39" s="42"/>
      <c r="E39" s="73">
        <f t="shared" ref="E39:F39" si="8">E40</f>
        <v>92000</v>
      </c>
      <c r="F39" s="73">
        <f t="shared" si="8"/>
        <v>188800</v>
      </c>
    </row>
    <row r="40" spans="1:6">
      <c r="A40" s="40" t="s">
        <v>77</v>
      </c>
      <c r="B40" s="36">
        <v>791</v>
      </c>
      <c r="C40" s="42" t="s">
        <v>76</v>
      </c>
      <c r="D40" s="42">
        <v>900</v>
      </c>
      <c r="E40" s="73">
        <f>'прил 7'!D41</f>
        <v>92000</v>
      </c>
      <c r="F40" s="73">
        <f>'прил 7'!E41</f>
        <v>188800</v>
      </c>
    </row>
    <row r="41" spans="1:6" ht="15.6">
      <c r="A41" s="3"/>
    </row>
    <row r="42" spans="1:6" ht="15.6">
      <c r="A42" s="3"/>
    </row>
    <row r="43" spans="1:6">
      <c r="A43" s="34" t="s">
        <v>39</v>
      </c>
      <c r="B43" s="1"/>
      <c r="C43" s="1"/>
      <c r="D43" s="1"/>
      <c r="E43" s="6" t="s">
        <v>105</v>
      </c>
    </row>
  </sheetData>
  <mergeCells count="7">
    <mergeCell ref="A10:F10"/>
    <mergeCell ref="A11:F11"/>
    <mergeCell ref="A14:A15"/>
    <mergeCell ref="B14:B15"/>
    <mergeCell ref="C14:C15"/>
    <mergeCell ref="D14:D15"/>
    <mergeCell ref="E14:F14"/>
  </mergeCells>
  <pageMargins left="0.9055118110236221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4"/>
  <sheetViews>
    <sheetView zoomScale="90" zoomScaleNormal="90" workbookViewId="0">
      <selection activeCell="C25" sqref="C25"/>
    </sheetView>
  </sheetViews>
  <sheetFormatPr defaultRowHeight="14.4"/>
  <cols>
    <col min="1" max="1" width="37" customWidth="1"/>
    <col min="2" max="2" width="45.5546875" customWidth="1"/>
    <col min="3" max="3" width="32.5546875" customWidth="1"/>
  </cols>
  <sheetData>
    <row r="1" spans="1:3" ht="15.6">
      <c r="A1" s="1"/>
      <c r="B1" s="146" t="s">
        <v>178</v>
      </c>
      <c r="C1" s="146"/>
    </row>
    <row r="2" spans="1:3" ht="15.6">
      <c r="A2" s="1"/>
      <c r="B2" s="146" t="s">
        <v>102</v>
      </c>
      <c r="C2" s="146"/>
    </row>
    <row r="3" spans="1:3" ht="15.6">
      <c r="A3" s="1"/>
      <c r="B3" s="146" t="s">
        <v>37</v>
      </c>
      <c r="C3" s="146"/>
    </row>
    <row r="4" spans="1:3" ht="15.6">
      <c r="A4" s="1"/>
      <c r="B4" s="159" t="s">
        <v>235</v>
      </c>
      <c r="C4" s="159"/>
    </row>
    <row r="5" spans="1:3" ht="15.6">
      <c r="A5" s="1"/>
      <c r="B5" s="146" t="s">
        <v>103</v>
      </c>
      <c r="C5" s="146"/>
    </row>
    <row r="6" spans="1:3" ht="15.6">
      <c r="A6" s="1"/>
      <c r="B6" s="146" t="s">
        <v>37</v>
      </c>
      <c r="C6" s="146"/>
    </row>
    <row r="7" spans="1:3" ht="15.6">
      <c r="A7" s="1"/>
      <c r="B7" s="146" t="s">
        <v>130</v>
      </c>
      <c r="C7" s="146"/>
    </row>
    <row r="8" spans="1:3" ht="15.6">
      <c r="A8" s="1"/>
      <c r="B8" s="146" t="s">
        <v>131</v>
      </c>
      <c r="C8" s="146"/>
    </row>
    <row r="9" spans="1:3" ht="15.6">
      <c r="A9" s="1"/>
      <c r="B9" s="83"/>
      <c r="C9" s="83"/>
    </row>
    <row r="10" spans="1:3" ht="66" customHeight="1">
      <c r="A10" s="158" t="s">
        <v>216</v>
      </c>
      <c r="B10" s="158"/>
      <c r="C10" s="158"/>
    </row>
    <row r="11" spans="1:3" ht="18">
      <c r="A11" s="1"/>
      <c r="B11" s="84"/>
      <c r="C11" s="83"/>
    </row>
    <row r="12" spans="1:3" ht="18">
      <c r="A12" s="1"/>
      <c r="B12" s="84"/>
      <c r="C12" s="3"/>
    </row>
    <row r="13" spans="1:3">
      <c r="A13" s="1"/>
      <c r="B13" s="2"/>
      <c r="C13" s="1"/>
    </row>
    <row r="14" spans="1:3">
      <c r="A14" s="1"/>
      <c r="B14" s="2"/>
      <c r="C14" s="1" t="s">
        <v>128</v>
      </c>
    </row>
    <row r="15" spans="1:3">
      <c r="A15" s="136" t="s">
        <v>179</v>
      </c>
      <c r="B15" s="136" t="s">
        <v>180</v>
      </c>
      <c r="C15" s="136" t="s">
        <v>2</v>
      </c>
    </row>
    <row r="16" spans="1:3">
      <c r="A16" s="136"/>
      <c r="B16" s="136"/>
      <c r="C16" s="136"/>
    </row>
    <row r="17" spans="1:3">
      <c r="A17" s="136"/>
      <c r="B17" s="136"/>
      <c r="C17" s="136"/>
    </row>
    <row r="18" spans="1:3" ht="15.6">
      <c r="A18" s="94"/>
      <c r="B18" s="94" t="s">
        <v>181</v>
      </c>
      <c r="C18" s="95"/>
    </row>
    <row r="19" spans="1:3" ht="51" customHeight="1">
      <c r="A19" s="96" t="s">
        <v>182</v>
      </c>
      <c r="B19" s="96" t="s">
        <v>183</v>
      </c>
      <c r="C19" s="97" t="s">
        <v>234</v>
      </c>
    </row>
    <row r="20" spans="1:3" ht="50.25" customHeight="1">
      <c r="A20" s="133" t="s">
        <v>217</v>
      </c>
      <c r="B20" s="17" t="s">
        <v>184</v>
      </c>
      <c r="C20" s="97" t="s">
        <v>234</v>
      </c>
    </row>
    <row r="21" spans="1:3" ht="55.5" customHeight="1">
      <c r="A21" s="133" t="s">
        <v>185</v>
      </c>
      <c r="B21" s="23" t="s">
        <v>186</v>
      </c>
      <c r="C21" s="98" t="s">
        <v>234</v>
      </c>
    </row>
    <row r="24" spans="1:3">
      <c r="A24" s="1" t="s">
        <v>187</v>
      </c>
      <c r="B24" s="1"/>
      <c r="C24" s="1"/>
    </row>
  </sheetData>
  <mergeCells count="12">
    <mergeCell ref="B6:C6"/>
    <mergeCell ref="B1:C1"/>
    <mergeCell ref="B2:C2"/>
    <mergeCell ref="B3:C3"/>
    <mergeCell ref="B4:C4"/>
    <mergeCell ref="B5:C5"/>
    <mergeCell ref="B7:C7"/>
    <mergeCell ref="B8:C8"/>
    <mergeCell ref="A10:C10"/>
    <mergeCell ref="A15:A17"/>
    <mergeCell ref="B15:B17"/>
    <mergeCell ref="C15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Прил 1</vt:lpstr>
      <vt:lpstr>Прил 2</vt:lpstr>
      <vt:lpstr>прил 3</vt:lpstr>
      <vt:lpstr>прил4</vt:lpstr>
      <vt:lpstr>прил 5</vt:lpstr>
      <vt:lpstr>прил 6</vt:lpstr>
      <vt:lpstr>прил 7</vt:lpstr>
      <vt:lpstr>прил 8</vt:lpstr>
      <vt:lpstr>прил 9</vt:lpstr>
      <vt:lpstr>'прил 3'!Область_печати</vt:lpstr>
      <vt:lpstr>'прил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2023-01-09T10:33:06Z</dcterms:modified>
</cp:coreProperties>
</file>